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8075" windowHeight="12525" activeTab="3"/>
  </bookViews>
  <sheets>
    <sheet name="Annex I" sheetId="1" r:id="rId1"/>
    <sheet name="Annex II" sheetId="2" r:id="rId2"/>
    <sheet name="Annex IIIa" sheetId="3" r:id="rId3"/>
    <sheet name="AnnexIIIb" sheetId="4" r:id="rId4"/>
    <sheet name="Annex IV" sheetId="5" r:id="rId5"/>
  </sheets>
  <definedNames>
    <definedName name="_xlnm.Print_Area" localSheetId="0">'Annex I'!$A$1:$H$175</definedName>
  </definedNames>
  <calcPr fullCalcOnLoad="1"/>
</workbook>
</file>

<file path=xl/sharedStrings.xml><?xml version="1.0" encoding="utf-8"?>
<sst xmlns="http://schemas.openxmlformats.org/spreadsheetml/2006/main" count="1016" uniqueCount="416">
  <si>
    <t>Annex I</t>
  </si>
  <si>
    <r>
      <t>Classification of countries and territories</t>
    </r>
    <r>
      <rPr>
        <b/>
        <vertAlign val="superscript"/>
        <sz val="11"/>
        <rFont val="Times New Roman"/>
        <family val="1"/>
      </rPr>
      <t xml:space="preserve"> a b c d</t>
    </r>
  </si>
  <si>
    <t>Code 1</t>
  </si>
  <si>
    <t>Bermuda</t>
  </si>
  <si>
    <t>Canada</t>
  </si>
  <si>
    <t>Greenland</t>
  </si>
  <si>
    <t>Saint Pierre and Miquelon</t>
  </si>
  <si>
    <t>United States of America</t>
  </si>
  <si>
    <t>Code 2</t>
  </si>
  <si>
    <t>Austria</t>
  </si>
  <si>
    <t>Belgium</t>
  </si>
  <si>
    <t>Bulgaria</t>
  </si>
  <si>
    <t>Cyprus</t>
  </si>
  <si>
    <t>Czech Republic</t>
  </si>
  <si>
    <t>Denmark</t>
  </si>
  <si>
    <t>Estonia</t>
  </si>
  <si>
    <t>Faroe Islands</t>
  </si>
  <si>
    <t>Finland</t>
  </si>
  <si>
    <t>France</t>
  </si>
  <si>
    <t>French Guiana</t>
  </si>
  <si>
    <t>Guadeloupe</t>
  </si>
  <si>
    <t>Germany</t>
  </si>
  <si>
    <t>Gibraltar</t>
  </si>
  <si>
    <t>Greece</t>
  </si>
  <si>
    <t>Hungary</t>
  </si>
  <si>
    <t>Iceland</t>
  </si>
  <si>
    <t>Ireland</t>
  </si>
  <si>
    <t>Italy</t>
  </si>
  <si>
    <t>Latvia</t>
  </si>
  <si>
    <t>Lithuania</t>
  </si>
  <si>
    <t>Luxembourg</t>
  </si>
  <si>
    <t>Malta</t>
  </si>
  <si>
    <t>Martinique</t>
  </si>
  <si>
    <t>Monaco</t>
  </si>
  <si>
    <t>Netherlands</t>
  </si>
  <si>
    <t>Norway</t>
  </si>
  <si>
    <t>Poland</t>
  </si>
  <si>
    <t>Portugal</t>
  </si>
  <si>
    <t>Romania</t>
  </si>
  <si>
    <t>Slovakia</t>
  </si>
  <si>
    <t>Slovenia</t>
  </si>
  <si>
    <t>Spain</t>
  </si>
  <si>
    <t>Sweden</t>
  </si>
  <si>
    <t>Switzerland</t>
  </si>
  <si>
    <t>United Kingdom of Great Britain and</t>
  </si>
  <si>
    <t xml:space="preserve"> Northern Ireland</t>
  </si>
  <si>
    <t>Code 3</t>
  </si>
  <si>
    <t>Israel</t>
  </si>
  <si>
    <t>Japan</t>
  </si>
  <si>
    <t>Code 4</t>
  </si>
  <si>
    <t>Australia</t>
  </si>
  <si>
    <t>New Zealand</t>
  </si>
  <si>
    <t>Code 5.1</t>
  </si>
  <si>
    <t>In Europe</t>
  </si>
  <si>
    <t>Albania</t>
  </si>
  <si>
    <t>Belarus</t>
  </si>
  <si>
    <t>Bosnia and Herzegovina</t>
  </si>
  <si>
    <t>Croatia</t>
  </si>
  <si>
    <t>Montenegro</t>
  </si>
  <si>
    <t>Russian Federation</t>
  </si>
  <si>
    <t>Serbia</t>
  </si>
  <si>
    <t>The former Yugoslav Republic of</t>
  </si>
  <si>
    <t xml:space="preserve"> Macedonia</t>
  </si>
  <si>
    <t>Ukraine</t>
  </si>
  <si>
    <t>Code 5.2</t>
  </si>
  <si>
    <t>In Asia</t>
  </si>
  <si>
    <t>Armenia</t>
  </si>
  <si>
    <t>Azerbaijan</t>
  </si>
  <si>
    <t>Georgia</t>
  </si>
  <si>
    <t>Kazakhstan</t>
  </si>
  <si>
    <t>Kyrgyzstan</t>
  </si>
  <si>
    <t>Tajikistan</t>
  </si>
  <si>
    <t>Turkmenistan</t>
  </si>
  <si>
    <t>Uzbekistan</t>
  </si>
  <si>
    <t>Code 6.1</t>
  </si>
  <si>
    <t>North Africa</t>
  </si>
  <si>
    <t>Algeria</t>
  </si>
  <si>
    <t>Egypt</t>
  </si>
  <si>
    <t>Libyan Arab Jamahiriya</t>
  </si>
  <si>
    <t>Morocco</t>
  </si>
  <si>
    <t>Tunisia</t>
  </si>
  <si>
    <t>Code 6.2</t>
  </si>
  <si>
    <t>Western Africa</t>
  </si>
  <si>
    <t>Benin</t>
  </si>
  <si>
    <t>Burkina Faso</t>
  </si>
  <si>
    <t>Cape Verde</t>
  </si>
  <si>
    <t>Côte d’Ivoire</t>
  </si>
  <si>
    <t>Gambia</t>
  </si>
  <si>
    <t>Ghana</t>
  </si>
  <si>
    <t>Guinea</t>
  </si>
  <si>
    <t>Guinea-Bissau</t>
  </si>
  <si>
    <t>Liberia</t>
  </si>
  <si>
    <t>Mali</t>
  </si>
  <si>
    <t>Mauritania</t>
  </si>
  <si>
    <t>Niger</t>
  </si>
  <si>
    <t>Nigeria</t>
  </si>
  <si>
    <t>Saint Helena</t>
  </si>
  <si>
    <t>Senegal</t>
  </si>
  <si>
    <t>Sierra Leone</t>
  </si>
  <si>
    <t>Togo</t>
  </si>
  <si>
    <t>Code 6.3</t>
  </si>
  <si>
    <t>Eastern Africa</t>
  </si>
  <si>
    <t>Burundi</t>
  </si>
  <si>
    <t>Comoros</t>
  </si>
  <si>
    <t>Djibouti</t>
  </si>
  <si>
    <t>Ethiopia</t>
  </si>
  <si>
    <t>Eritrea</t>
  </si>
  <si>
    <t>Kenya</t>
  </si>
  <si>
    <t>Madagascar</t>
  </si>
  <si>
    <t>Malawi</t>
  </si>
  <si>
    <t>Mauritius</t>
  </si>
  <si>
    <t>Mozambique</t>
  </si>
  <si>
    <t>Rwanda</t>
  </si>
  <si>
    <t>Seychelles</t>
  </si>
  <si>
    <t>Somalia</t>
  </si>
  <si>
    <t>Sudan</t>
  </si>
  <si>
    <t xml:space="preserve">Uganda </t>
  </si>
  <si>
    <t>United Republic of Tanzania</t>
  </si>
  <si>
    <t>Zambia</t>
  </si>
  <si>
    <t>Zimbabwe</t>
  </si>
  <si>
    <t>Code 6.4</t>
  </si>
  <si>
    <t>Central Africa</t>
  </si>
  <si>
    <t>Angola</t>
  </si>
  <si>
    <t>Cameroon</t>
  </si>
  <si>
    <t>Central African Republic</t>
  </si>
  <si>
    <t>Chad</t>
  </si>
  <si>
    <t xml:space="preserve">Congo </t>
  </si>
  <si>
    <t>Equatorial Guinea</t>
  </si>
  <si>
    <t>Gabon</t>
  </si>
  <si>
    <t>Sao Tome and Principe</t>
  </si>
  <si>
    <t>Code 6.5</t>
  </si>
  <si>
    <t>Southern Africa</t>
  </si>
  <si>
    <t>Botswana</t>
  </si>
  <si>
    <t>Lesotho</t>
  </si>
  <si>
    <t>Namibia</t>
  </si>
  <si>
    <t>South Africa</t>
  </si>
  <si>
    <t>Swaziland</t>
  </si>
  <si>
    <t>Code 7.1</t>
  </si>
  <si>
    <t>Caribbean</t>
  </si>
  <si>
    <t>Anguilla</t>
  </si>
  <si>
    <t>Antigua and Barbuda</t>
  </si>
  <si>
    <t>Aruba</t>
  </si>
  <si>
    <t>Bahamas</t>
  </si>
  <si>
    <t>Barbados</t>
  </si>
  <si>
    <t>British Virgin Islands</t>
  </si>
  <si>
    <t>Cayman Islands</t>
  </si>
  <si>
    <t>Cuba</t>
  </si>
  <si>
    <t>Dominica</t>
  </si>
  <si>
    <t>Dominican Republic</t>
  </si>
  <si>
    <t>Grenada</t>
  </si>
  <si>
    <t>Haiti</t>
  </si>
  <si>
    <t>Jamaica</t>
  </si>
  <si>
    <t>Montserrat</t>
  </si>
  <si>
    <t>Netherlands Antilles</t>
  </si>
  <si>
    <t>Saint Kitts and Nevis</t>
  </si>
  <si>
    <t>Saint Lucia</t>
  </si>
  <si>
    <t>Trinidad and Tobago</t>
  </si>
  <si>
    <t>Turks and Caicos Islands</t>
  </si>
  <si>
    <t>United States Virgin Islands</t>
  </si>
  <si>
    <t>III.     Developing economies</t>
  </si>
  <si>
    <t>Central America</t>
  </si>
  <si>
    <t>Belize</t>
  </si>
  <si>
    <t>Costa Rica</t>
  </si>
  <si>
    <t>El Salvador</t>
  </si>
  <si>
    <t>Guatemala</t>
  </si>
  <si>
    <t>Honduras</t>
  </si>
  <si>
    <t>Mexico</t>
  </si>
  <si>
    <t>Nicaragua</t>
  </si>
  <si>
    <t>Panama</t>
  </si>
  <si>
    <t>Code 7.3</t>
  </si>
  <si>
    <t>Guyana</t>
  </si>
  <si>
    <t>Suriname</t>
  </si>
  <si>
    <t>Code 7.4</t>
  </si>
  <si>
    <t>Chile</t>
  </si>
  <si>
    <t>Colombia</t>
  </si>
  <si>
    <t>Ecuador</t>
  </si>
  <si>
    <t>Peru</t>
  </si>
  <si>
    <t>Code 7.5</t>
  </si>
  <si>
    <t>Argentina</t>
  </si>
  <si>
    <t>Brazil</t>
  </si>
  <si>
    <r>
      <t xml:space="preserve">Falkland Islands (Malvinas) </t>
    </r>
    <r>
      <rPr>
        <vertAlign val="superscript"/>
        <sz val="11"/>
        <rFont val="Times New Roman"/>
        <family val="1"/>
      </rPr>
      <t>e</t>
    </r>
  </si>
  <si>
    <t>Paraguay</t>
  </si>
  <si>
    <t>Uruguay</t>
  </si>
  <si>
    <t>Code 8.1</t>
  </si>
  <si>
    <t>Western Asia</t>
  </si>
  <si>
    <t>Bahrain</t>
  </si>
  <si>
    <t>Iraq</t>
  </si>
  <si>
    <t>Jordan</t>
  </si>
  <si>
    <t>Kuwait</t>
  </si>
  <si>
    <t>Lebanon</t>
  </si>
  <si>
    <t>Oman</t>
  </si>
  <si>
    <t>Qatar</t>
  </si>
  <si>
    <t>Saudi Arabia</t>
  </si>
  <si>
    <t>Syrian Arab Republic</t>
  </si>
  <si>
    <t>Turkey</t>
  </si>
  <si>
    <t>United Arab Emirates</t>
  </si>
  <si>
    <t>Yemen</t>
  </si>
  <si>
    <t>Code 8.2</t>
  </si>
  <si>
    <t>Southern Asia</t>
  </si>
  <si>
    <t>Afghanistan</t>
  </si>
  <si>
    <t>Bangladesh</t>
  </si>
  <si>
    <t>Bhutan</t>
  </si>
  <si>
    <t>India</t>
  </si>
  <si>
    <t>Maldives</t>
  </si>
  <si>
    <t>Nepal</t>
  </si>
  <si>
    <t>Pakistan</t>
  </si>
  <si>
    <t>Sri Lanka</t>
  </si>
  <si>
    <t>Code 8.3</t>
  </si>
  <si>
    <t>Eastern Asia</t>
  </si>
  <si>
    <t>China</t>
  </si>
  <si>
    <t>Democratic People’s Republic of</t>
  </si>
  <si>
    <t xml:space="preserve"> Korea</t>
  </si>
  <si>
    <t>Hong Kong, China</t>
  </si>
  <si>
    <t>Macao, China</t>
  </si>
  <si>
    <t>Mongolia</t>
  </si>
  <si>
    <t>Republic of Korea</t>
  </si>
  <si>
    <t>Taiwan Province of China</t>
  </si>
  <si>
    <t>Code 8.4</t>
  </si>
  <si>
    <t>Brunei Darussalam</t>
  </si>
  <si>
    <t>Cambodia</t>
  </si>
  <si>
    <t>Indonesia</t>
  </si>
  <si>
    <t>Lao People’s Democratic Republic</t>
  </si>
  <si>
    <t>Malaysia</t>
  </si>
  <si>
    <t>Myanmar</t>
  </si>
  <si>
    <t>Philippines</t>
  </si>
  <si>
    <t>Thailand</t>
  </si>
  <si>
    <t>Timor-Leste</t>
  </si>
  <si>
    <t>Singapore</t>
  </si>
  <si>
    <t>Viet Nam</t>
  </si>
  <si>
    <t>Code 9</t>
  </si>
  <si>
    <t>Oceania</t>
  </si>
  <si>
    <t>American Samoa</t>
  </si>
  <si>
    <t>Christmas Island (Australia)</t>
  </si>
  <si>
    <t>Fiji</t>
  </si>
  <si>
    <t>French Polynesia</t>
  </si>
  <si>
    <t>Guam</t>
  </si>
  <si>
    <t>Kiribati</t>
  </si>
  <si>
    <t>Marshall Islands</t>
  </si>
  <si>
    <t>Nauru</t>
  </si>
  <si>
    <t>New Caledonia</t>
  </si>
  <si>
    <t>Papua New Guinea</t>
  </si>
  <si>
    <t>Samoa</t>
  </si>
  <si>
    <t>Solomon Islands</t>
  </si>
  <si>
    <t>Tonga</t>
  </si>
  <si>
    <t>Tuvalu</t>
  </si>
  <si>
    <t>Vanuatu</t>
  </si>
  <si>
    <t>Wake Islands</t>
  </si>
  <si>
    <t xml:space="preserve">South America – </t>
  </si>
  <si>
    <t xml:space="preserve">Code 7.2  </t>
  </si>
  <si>
    <t>I.     Developed economies</t>
  </si>
  <si>
    <t xml:space="preserve">II.     Transition economies </t>
  </si>
  <si>
    <t>Réunion</t>
  </si>
  <si>
    <t>Republic of Moldova</t>
  </si>
  <si>
    <t>Democratic Republic of the Congo</t>
  </si>
  <si>
    <t>Saint Vincent and the Grenadines</t>
  </si>
  <si>
    <t>Northern seaboard</t>
  </si>
  <si>
    <t>Western seaboard</t>
  </si>
  <si>
    <t>Eastern seaboard</t>
  </si>
  <si>
    <t>Bolivia (Plurinational State of)</t>
  </si>
  <si>
    <t>Venezuela (Bolivarian Republic of)</t>
  </si>
  <si>
    <t>Iran (Islamic Republic of)</t>
  </si>
  <si>
    <t>South-Eastern Asia</t>
  </si>
  <si>
    <r>
      <t>Developed economies</t>
    </r>
    <r>
      <rPr>
        <sz val="10"/>
        <rFont val="Times New Roman"/>
        <family val="1"/>
      </rPr>
      <t>: Codes 1, 2, 3 and 4</t>
    </r>
  </si>
  <si>
    <r>
      <t>Transition economies</t>
    </r>
    <r>
      <rPr>
        <sz val="10"/>
        <rFont val="Times New Roman"/>
        <family val="1"/>
      </rPr>
      <t xml:space="preserve">: Codes 5.1 and 5.2 </t>
    </r>
  </si>
  <si>
    <r>
      <t>Developing economies</t>
    </r>
    <r>
      <rPr>
        <sz val="10"/>
        <rFont val="Times New Roman"/>
        <family val="1"/>
      </rPr>
      <t>: Codes 6, 7, 8 and 9</t>
    </r>
  </si>
  <si>
    <r>
      <t>of which</t>
    </r>
    <r>
      <rPr>
        <sz val="10"/>
        <rFont val="Times New Roman"/>
        <family val="1"/>
      </rPr>
      <t>:</t>
    </r>
  </si>
  <si>
    <r>
      <t>b</t>
    </r>
    <r>
      <rPr>
        <sz val="10"/>
        <rFont val="Times New Roman"/>
        <family val="1"/>
      </rPr>
      <t xml:space="preserve">   The following are groups of countries or territories used for presenting statistics in this review:</t>
    </r>
  </si>
  <si>
    <t>Notes to Annex I</t>
  </si>
  <si>
    <r>
      <t>c</t>
    </r>
    <r>
      <rPr>
        <sz val="5.5"/>
        <rFont val="Times New Roman"/>
        <family val="1"/>
      </rPr>
      <t xml:space="preserve">      </t>
    </r>
    <r>
      <rPr>
        <sz val="11"/>
        <rFont val="Times New Roman"/>
        <family val="1"/>
      </rPr>
      <t>In certain tables, where appropriate, open-registry countries are recorded in a separate group.</t>
    </r>
  </si>
  <si>
    <t xml:space="preserve"> </t>
  </si>
  <si>
    <r>
      <t>d</t>
    </r>
    <r>
      <rPr>
        <sz val="5.5"/>
        <rFont val="Times New Roman"/>
        <family val="1"/>
      </rPr>
      <t xml:space="preserve">    </t>
    </r>
    <r>
      <rPr>
        <sz val="11"/>
        <rFont val="Times New Roman"/>
        <family val="1"/>
      </rPr>
      <t xml:space="preserve">Trade statistics are based on data recorded at the ports of loading and unloading. Trade originating in or destined for neighbouring countries is attributed to the country in which the ports are situated; for this reason, landlocked countries do not figure in these tabulations. On the other hand, statistical tabulations on merchant fleets include data for landlocked countries that possess fleets.  </t>
    </r>
  </si>
  <si>
    <r>
      <t xml:space="preserve">e </t>
    </r>
    <r>
      <rPr>
        <sz val="10"/>
        <rFont val="Times New Roman"/>
        <family val="1"/>
      </rPr>
      <t>A dispute exists between the Governments of Argentina and the United Kingdom of Great Britain and Northern Ireland concerning sovereignty over the Falkland Islands (Malvinas).</t>
    </r>
  </si>
  <si>
    <t>in Africa: Codes 6.1, 6.2, 6.3, 6.4 and 6.5</t>
  </si>
  <si>
    <t>in America: Codes 7.1, 7.2, 7.3, 7.4 and 7.5</t>
  </si>
  <si>
    <t>in Asia: Codes 8.1, 8.2, 8.3 and 8.4</t>
  </si>
  <si>
    <t>in Oceania: Code 9</t>
  </si>
  <si>
    <t>a    This classification is for statistical purposes only and does not imply any judgement regarding the stage of development or the political situation of any country or territory.</t>
  </si>
  <si>
    <t>Annex II</t>
  </si>
  <si>
    <r>
      <t>World seaborne trade,</t>
    </r>
    <r>
      <rPr>
        <b/>
        <vertAlign val="superscript"/>
        <sz val="12"/>
        <rFont val="Times New Roman"/>
        <family val="1"/>
      </rPr>
      <t xml:space="preserve"> a </t>
    </r>
    <r>
      <rPr>
        <b/>
        <sz val="12"/>
        <rFont val="Times New Roman"/>
        <family val="1"/>
      </rPr>
      <t xml:space="preserve">by country groups </t>
    </r>
  </si>
  <si>
    <t>(In millions  of tons)</t>
  </si>
  <si>
    <r>
      <t>Area</t>
    </r>
    <r>
      <rPr>
        <b/>
        <vertAlign val="superscript"/>
        <sz val="9"/>
        <rFont val="Times New Roman"/>
        <family val="1"/>
      </rPr>
      <t xml:space="preserve"> a</t>
    </r>
  </si>
  <si>
    <t>Year</t>
  </si>
  <si>
    <t>Goods loaded</t>
  </si>
  <si>
    <t xml:space="preserve">Total goods loaded </t>
  </si>
  <si>
    <t>Goods unloaded</t>
  </si>
  <si>
    <t xml:space="preserve">Total goods unloaded </t>
  </si>
  <si>
    <t>Oil</t>
  </si>
  <si>
    <t>Dry cargo</t>
  </si>
  <si>
    <t>Crude</t>
  </si>
  <si>
    <r>
      <t>Products</t>
    </r>
    <r>
      <rPr>
        <vertAlign val="superscript"/>
        <sz val="9"/>
        <rFont val="Times New Roman"/>
        <family val="1"/>
      </rPr>
      <t xml:space="preserve"> b</t>
    </r>
  </si>
  <si>
    <t>Developed economies</t>
  </si>
  <si>
    <t>North America</t>
  </si>
  <si>
    <t>Europe</t>
  </si>
  <si>
    <t>Japan and Israel</t>
  </si>
  <si>
    <t>Australia and New Zealand</t>
  </si>
  <si>
    <t xml:space="preserve">Subtotal: Developed economies  </t>
  </si>
  <si>
    <t>Economies in transition</t>
  </si>
  <si>
    <t>Codes 5.1 and 5.2</t>
  </si>
  <si>
    <t>Developing economies</t>
  </si>
  <si>
    <t>Subtotal: Developing Africa</t>
  </si>
  <si>
    <t>Caribbean and Central America</t>
  </si>
  <si>
    <t>Codes 7.1 and 7.2</t>
  </si>
  <si>
    <t>South America: northern</t>
  </si>
  <si>
    <t xml:space="preserve">
    and eastern seaboard</t>
  </si>
  <si>
    <t>Codes 7.3 and 7.5</t>
  </si>
  <si>
    <t>South America:</t>
  </si>
  <si>
    <t xml:space="preserve">
   western seaboard</t>
  </si>
  <si>
    <t>Subtotal: Developing America</t>
  </si>
  <si>
    <t>Southern and Eastern Asia</t>
  </si>
  <si>
    <t>Codes 8.2 and 8.3</t>
  </si>
  <si>
    <t>Subtotal: Developing Asia</t>
  </si>
  <si>
    <t>Developing Oceania</t>
  </si>
  <si>
    <t xml:space="preserve">Subtotal: Developing    </t>
  </si>
  <si>
    <t xml:space="preserve">  economies</t>
  </si>
  <si>
    <t xml:space="preserve">  and territories</t>
  </si>
  <si>
    <t>World total</t>
  </si>
  <si>
    <t>Source: Compiled by the UNCTAD secretariat, on the basis of data supplied by reporting countries, ports and specialized sources and published on ports' websites.Data updated to most recent available and as revised at the source.</t>
  </si>
  <si>
    <r>
      <t>a</t>
    </r>
    <r>
      <rPr>
        <sz val="9"/>
        <rFont val="Times New Roman"/>
        <family val="1"/>
      </rPr>
      <t xml:space="preserve">  See annex I for the composition of groups.</t>
    </r>
  </si>
  <si>
    <r>
      <t>b</t>
    </r>
    <r>
      <rPr>
        <sz val="9"/>
        <rFont val="Times New Roman"/>
        <family val="1"/>
      </rPr>
      <t xml:space="preserve">  Including LNG, LPG, naphtha, gasoline, jet fuel, kerosene, light oil, heavy fuel oil and others.</t>
    </r>
  </si>
  <si>
    <t>Annex III (a)</t>
  </si>
  <si>
    <r>
      <t>Merchant fleets of the world, by flags of registration,</t>
    </r>
    <r>
      <rPr>
        <b/>
        <vertAlign val="superscript"/>
        <sz val="10"/>
        <rFont val="Times New Roman"/>
        <family val="1"/>
      </rPr>
      <t xml:space="preserve"> a</t>
    </r>
    <r>
      <rPr>
        <b/>
        <sz val="10"/>
        <rFont val="Times New Roman"/>
        <family val="1"/>
      </rPr>
      <t xml:space="preserve"> groups of countries and types of ship, </t>
    </r>
    <r>
      <rPr>
        <b/>
        <vertAlign val="superscript"/>
        <sz val="10"/>
        <rFont val="Times New Roman"/>
        <family val="1"/>
      </rPr>
      <t xml:space="preserve">b
</t>
    </r>
    <r>
      <rPr>
        <b/>
        <sz val="10"/>
        <rFont val="Times New Roman"/>
        <family val="1"/>
      </rPr>
      <t>as of 1 January 2009</t>
    </r>
  </si>
  <si>
    <t>(In thousands of GT)</t>
  </si>
  <si>
    <t>Total fleet</t>
  </si>
  <si>
    <t>Oil tankers</t>
  </si>
  <si>
    <t>Bulk carriers</t>
  </si>
  <si>
    <r>
      <t xml:space="preserve">General
cargo </t>
    </r>
    <r>
      <rPr>
        <b/>
        <vertAlign val="superscript"/>
        <sz val="10"/>
        <rFont val="Times New Roman"/>
        <family val="1"/>
      </rPr>
      <t>c</t>
    </r>
  </si>
  <si>
    <t>Container
ships</t>
  </si>
  <si>
    <t>Other types</t>
  </si>
  <si>
    <t>DEVELOPING ECONOMIES OF AFRICA</t>
  </si>
  <si>
    <t>Congo</t>
  </si>
  <si>
    <t>Côte d'Ivoire</t>
  </si>
  <si>
    <t xml:space="preserve">DEVELOPING ECONOMIES OF AFRICA </t>
  </si>
  <si>
    <t>Total</t>
  </si>
  <si>
    <t>DEVELOPING ECONOMIES OF AMERICA</t>
  </si>
  <si>
    <r>
      <t xml:space="preserve">Falkland Islands </t>
    </r>
    <r>
      <rPr>
        <vertAlign val="superscript"/>
        <sz val="10"/>
        <rFont val="Times New Roman"/>
        <family val="1"/>
      </rPr>
      <t>d</t>
    </r>
  </si>
  <si>
    <t xml:space="preserve">DEVELOPING ECONOMIES OF AMERICA </t>
  </si>
  <si>
    <t>DEVELOPING ECONOMIES OF ASIA</t>
  </si>
  <si>
    <t>Hong Kong (China)</t>
  </si>
  <si>
    <t xml:space="preserve">Korea, Democratic People's Republic of </t>
  </si>
  <si>
    <t xml:space="preserve">Korea, Republic of </t>
  </si>
  <si>
    <t>Lao People's Democratic Republic</t>
  </si>
  <si>
    <t>Macao (China)</t>
  </si>
  <si>
    <t>DEVELOPING ECONOMIES OF ASIA Total</t>
  </si>
  <si>
    <t>DEVELOPING ECONOMIES OF OCEANIA</t>
  </si>
  <si>
    <t xml:space="preserve">DEVELOPING ECONOMIES OF OCEANIA </t>
  </si>
  <si>
    <t>DEVELOPING ECONOMIES TOTAL</t>
  </si>
  <si>
    <t>DEVELOPED ECONOMIES</t>
  </si>
  <si>
    <t>French Guyana</t>
  </si>
  <si>
    <t>United Kingdom</t>
  </si>
  <si>
    <t>United States</t>
  </si>
  <si>
    <t>DEVELOPED ECONOMIES Total</t>
  </si>
  <si>
    <t xml:space="preserve">TRANSITION ECONOMIES </t>
  </si>
  <si>
    <t>Moldova (Republic of)</t>
  </si>
  <si>
    <t>TRANSITION ECONOMIES Total</t>
  </si>
  <si>
    <t>MAJOR 10 OPEN AND</t>
  </si>
  <si>
    <t xml:space="preserve">  INTERNATIONAL REGISTRIES </t>
  </si>
  <si>
    <t>Isle of Man</t>
  </si>
  <si>
    <t xml:space="preserve">MAJOR 10 OPEN AND INTERNATIONAL  </t>
  </si>
  <si>
    <t xml:space="preserve">  REGISTRIES Total</t>
  </si>
  <si>
    <t>Unknown flag</t>
  </si>
  <si>
    <r>
      <t xml:space="preserve">WORLD TOTAL </t>
    </r>
    <r>
      <rPr>
        <b/>
        <vertAlign val="superscript"/>
        <sz val="10"/>
        <rFont val="Times New Roman"/>
        <family val="1"/>
      </rPr>
      <t>e</t>
    </r>
  </si>
  <si>
    <t>Notes to Annex III</t>
  </si>
  <si>
    <r>
      <t>Source</t>
    </r>
    <r>
      <rPr>
        <i/>
        <sz val="10"/>
        <rFont val="Times New Roman"/>
        <family val="1"/>
      </rPr>
      <t xml:space="preserve">: </t>
    </r>
  </si>
  <si>
    <t xml:space="preserve"> Lloyd’s Register–Fairplay.</t>
  </si>
  <si>
    <t>a</t>
  </si>
  <si>
    <t>The designations employed and the presentation of material in this table refer to flags of registration and do not imply the expression of any opinion by the Secretariat of the United Nations concerning the legal status of any country or territory, or of its authorities, or concerning the delimitation of its frontiers.</t>
  </si>
  <si>
    <t>b</t>
  </si>
  <si>
    <t>Ships of 100 GT and over, excluding the Great Lakes fleets of the United States and Canada and the United States Reserve Fleet.</t>
  </si>
  <si>
    <t>c</t>
  </si>
  <si>
    <t>Including passenger/cargo.</t>
  </si>
  <si>
    <t>d</t>
  </si>
  <si>
    <t>A dispute exists between the Governments of Argentina and the United Kingdom of Great Britain and Northern Ireland concerning sovereignty over the Falkland Islands (Malvinas).</t>
  </si>
  <si>
    <t>e</t>
  </si>
  <si>
    <t>Excluding estimates of the United States Reserve Fleet and the United States and Canadian Great Lakes fleets.</t>
  </si>
  <si>
    <t>Annex IIIb</t>
  </si>
  <si>
    <r>
      <t>Merchant fleets of the world by flags of registration,</t>
    </r>
    <r>
      <rPr>
        <b/>
        <vertAlign val="superscript"/>
        <sz val="10"/>
        <rFont val="Times New Roman"/>
        <family val="1"/>
      </rPr>
      <t xml:space="preserve"> a</t>
    </r>
    <r>
      <rPr>
        <b/>
        <sz val="10"/>
        <rFont val="Times New Roman"/>
        <family val="1"/>
      </rPr>
      <t xml:space="preserve"> groups of countries and types of ship, </t>
    </r>
    <r>
      <rPr>
        <b/>
        <vertAlign val="superscript"/>
        <sz val="10"/>
        <rFont val="Times New Roman"/>
        <family val="1"/>
      </rPr>
      <t xml:space="preserve">b
</t>
    </r>
    <r>
      <rPr>
        <b/>
        <sz val="10"/>
        <rFont val="Times New Roman"/>
        <family val="1"/>
      </rPr>
      <t>as of 1 January 2009</t>
    </r>
  </si>
  <si>
    <t>(In thousands of dwt)</t>
  </si>
  <si>
    <t>Total
fleet</t>
  </si>
  <si>
    <r>
      <t>General cargo</t>
    </r>
    <r>
      <rPr>
        <b/>
        <vertAlign val="superscript"/>
        <sz val="10"/>
        <rFont val="Times New Roman"/>
        <family val="1"/>
      </rPr>
      <t xml:space="preserve"> c</t>
    </r>
  </si>
  <si>
    <t>Container ships</t>
  </si>
  <si>
    <t>DEVELOPING ECONOMIES OF AFRICA Total</t>
  </si>
  <si>
    <r>
      <t xml:space="preserve">Falkland Islands </t>
    </r>
    <r>
      <rPr>
        <vertAlign val="superscript"/>
        <sz val="10"/>
        <color indexed="8"/>
        <rFont val="Times New Roman"/>
        <family val="1"/>
      </rPr>
      <t>d</t>
    </r>
  </si>
  <si>
    <t>DEVELOPING ECONOMIES OF AMERICA Total</t>
  </si>
  <si>
    <t>Democratic People's Republic of Korea</t>
  </si>
  <si>
    <t>Korea, Republic of</t>
  </si>
  <si>
    <t>DEVELOPING ECONOMIES OF OCEANIA Total</t>
  </si>
  <si>
    <t>Reunion</t>
  </si>
  <si>
    <t>United Kingdom of Great Britain
   and Northern Ireland</t>
  </si>
  <si>
    <t>TRANSITION ECONOMIES</t>
  </si>
  <si>
    <t>MAJOR 10 OPEN AND INTERNATIONAL REGISTRIES</t>
  </si>
  <si>
    <t>MAJOR 10 OPEN AND
   INTERNATIONAL REGISTRIES Total</t>
  </si>
  <si>
    <r>
      <t>Source</t>
    </r>
    <r>
      <rPr>
        <sz val="10"/>
        <rFont val="Times New Roman"/>
        <family val="1"/>
      </rPr>
      <t xml:space="preserve">: </t>
    </r>
  </si>
  <si>
    <t>Annex IV</t>
  </si>
  <si>
    <t>UNCTAD Liner Shipping Connectivity Index</t>
  </si>
  <si>
    <t>Index points</t>
  </si>
  <si>
    <t>Average annual growth 2004 – 2008</t>
  </si>
  <si>
    <t xml:space="preserve">Growth 
2009/2008 
</t>
  </si>
  <si>
    <t>Rank 
2009</t>
  </si>
  <si>
    <t>Bahamas, The</t>
  </si>
  <si>
    <t>Democratic Republic</t>
  </si>
  <si>
    <t xml:space="preserve">  of the Congo</t>
  </si>
  <si>
    <t>Faeroe Islands</t>
  </si>
  <si>
    <t xml:space="preserve">Micronesia </t>
  </si>
  <si>
    <t xml:space="preserve">  (Federated States of)</t>
  </si>
  <si>
    <t>Northern Mariana Islands</t>
  </si>
  <si>
    <t>Palau</t>
  </si>
  <si>
    <t>Puerto Rico</t>
  </si>
  <si>
    <t xml:space="preserve">Saint Vincent and </t>
  </si>
  <si>
    <t xml:space="preserve">  the Grenadines</t>
  </si>
  <si>
    <t xml:space="preserve">Taiwan Province </t>
  </si>
  <si>
    <t xml:space="preserve">  of China</t>
  </si>
  <si>
    <t xml:space="preserve">United Republic </t>
  </si>
  <si>
    <t xml:space="preserve">  of Tanzania</t>
  </si>
  <si>
    <t xml:space="preserve">Venezuela (Bolivarian
</t>
  </si>
  <si>
    <t xml:space="preserve">  Republic of)</t>
  </si>
  <si>
    <r>
      <t xml:space="preserve">Source: UNCTAD, based on data provided by </t>
    </r>
    <r>
      <rPr>
        <b/>
        <sz val="8"/>
        <rFont val="Times New Roman"/>
        <family val="1"/>
      </rPr>
      <t>Containerisation International Online</t>
    </r>
    <r>
      <rPr>
        <b/>
        <i/>
        <sz val="8"/>
        <rFont val="Times New Roman"/>
        <family val="1"/>
      </rPr>
      <t xml:space="preserve">, www.ci-online.co.uk. </t>
    </r>
  </si>
</sst>
</file>

<file path=xl/styles.xml><?xml version="1.0" encoding="utf-8"?>
<styleSheet xmlns="http://schemas.openxmlformats.org/spreadsheetml/2006/main">
  <numFmts count="21">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_ * #,##0.0_ ;_ * \-#,##0.0_ ;_ * &quot;-&quot;??_ ;_ @_ "/>
    <numFmt numFmtId="169" formatCode="_ * #,##0_ ;_ * \-#,##0_ ;_ * &quot;-&quot;??_ ;_ @_ "/>
    <numFmt numFmtId="170" formatCode="#\ ##0.0"/>
    <numFmt numFmtId="171" formatCode="0.0%"/>
    <numFmt numFmtId="172" formatCode="#\ ##0"/>
    <numFmt numFmtId="173" formatCode="_-* #,##0_-;\-* #,##0_-;_-* &quot;-&quot;??_-;_-@_-"/>
    <numFmt numFmtId="174" formatCode="#\ ###\ ##0"/>
    <numFmt numFmtId="175" formatCode="#\ ###\ ###\ ##0"/>
    <numFmt numFmtId="176" formatCode="_(* #,##0.00_);_(* \(#,##0.00\);_(* &quot;-&quot;??_);_(@_)"/>
  </numFmts>
  <fonts count="33">
    <font>
      <sz val="10"/>
      <name val="Arial"/>
      <family val="0"/>
    </font>
    <font>
      <sz val="11"/>
      <name val="Times New Roman"/>
      <family val="1"/>
    </font>
    <font>
      <b/>
      <sz val="11"/>
      <name val="Times New Roman"/>
      <family val="1"/>
    </font>
    <font>
      <b/>
      <vertAlign val="superscript"/>
      <sz val="11"/>
      <name val="Times New Roman"/>
      <family val="1"/>
    </font>
    <font>
      <sz val="8"/>
      <name val="Arial"/>
      <family val="0"/>
    </font>
    <font>
      <vertAlign val="superscript"/>
      <sz val="11"/>
      <name val="Times New Roman"/>
      <family val="1"/>
    </font>
    <font>
      <i/>
      <sz val="10"/>
      <name val="Times New Roman"/>
      <family val="1"/>
    </font>
    <font>
      <sz val="10"/>
      <name val="Times New Roman"/>
      <family val="1"/>
    </font>
    <font>
      <sz val="5.5"/>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sz val="9"/>
      <name val="Times New Roman"/>
      <family val="1"/>
    </font>
    <font>
      <b/>
      <vertAlign val="superscript"/>
      <sz val="9"/>
      <name val="Times New Roman"/>
      <family val="1"/>
    </font>
    <font>
      <sz val="9"/>
      <name val="Times New Roman"/>
      <family val="1"/>
    </font>
    <font>
      <vertAlign val="superscript"/>
      <sz val="9"/>
      <name val="Times New Roman"/>
      <family val="1"/>
    </font>
    <font>
      <sz val="9"/>
      <name val="Arial"/>
      <family val="0"/>
    </font>
    <font>
      <b/>
      <sz val="9"/>
      <name val="Arial"/>
      <family val="0"/>
    </font>
    <font>
      <sz val="10"/>
      <color indexed="9"/>
      <name val="Times New Roman"/>
      <family val="1"/>
    </font>
    <font>
      <b/>
      <vertAlign val="superscript"/>
      <sz val="10"/>
      <name val="Times New Roman"/>
      <family val="1"/>
    </font>
    <font>
      <b/>
      <sz val="10"/>
      <color indexed="9"/>
      <name val="Times New Roman"/>
      <family val="1"/>
    </font>
    <font>
      <b/>
      <i/>
      <sz val="10"/>
      <color indexed="9"/>
      <name val="Times New Roman"/>
      <family val="1"/>
    </font>
    <font>
      <i/>
      <sz val="10"/>
      <color indexed="8"/>
      <name val="Times New Roman"/>
      <family val="1"/>
    </font>
    <font>
      <b/>
      <i/>
      <sz val="10"/>
      <name val="Times New Roman"/>
      <family val="1"/>
    </font>
    <font>
      <b/>
      <sz val="10"/>
      <color indexed="8"/>
      <name val="Times New Roman"/>
      <family val="1"/>
    </font>
    <font>
      <sz val="10"/>
      <color indexed="8"/>
      <name val="Times New Roman"/>
      <family val="1"/>
    </font>
    <font>
      <vertAlign val="superscript"/>
      <sz val="10"/>
      <color indexed="8"/>
      <name val="Times New Roman"/>
      <family val="1"/>
    </font>
    <font>
      <sz val="10"/>
      <color indexed="8"/>
      <name val="Arial"/>
      <family val="0"/>
    </font>
    <font>
      <b/>
      <i/>
      <sz val="10"/>
      <color indexed="8"/>
      <name val="Arial"/>
      <family val="0"/>
    </font>
    <font>
      <b/>
      <sz val="8"/>
      <name val="Times New Roman"/>
      <family val="1"/>
    </font>
    <font>
      <sz val="8"/>
      <name val="Times New Roman"/>
      <family val="1"/>
    </font>
    <font>
      <b/>
      <i/>
      <sz val="8"/>
      <name val="Times New Roman"/>
      <family val="1"/>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darkGray">
        <fgColor indexed="9"/>
        <bgColor indexed="9"/>
      </patternFill>
    </fill>
  </fills>
  <borders count="7">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0">
    <xf numFmtId="0" fontId="0" fillId="0" borderId="0" xfId="0" applyAlignment="1">
      <alignment/>
    </xf>
    <xf numFmtId="0" fontId="2" fillId="2" borderId="0" xfId="0" applyFont="1" applyFill="1" applyAlignment="1">
      <alignment/>
    </xf>
    <xf numFmtId="0" fontId="1" fillId="2" borderId="1" xfId="0" applyFont="1" applyFill="1" applyBorder="1" applyAlignment="1">
      <alignment/>
    </xf>
    <xf numFmtId="0" fontId="1" fillId="2" borderId="0" xfId="0" applyFont="1" applyFill="1" applyAlignment="1">
      <alignment/>
    </xf>
    <xf numFmtId="0" fontId="2" fillId="2" borderId="0" xfId="0" applyFont="1" applyFill="1" applyAlignment="1">
      <alignment vertical="top" wrapText="1"/>
    </xf>
    <xf numFmtId="0" fontId="1" fillId="2" borderId="1" xfId="0" applyFont="1" applyFill="1" applyBorder="1" applyAlignment="1">
      <alignment vertical="top" wrapText="1"/>
    </xf>
    <xf numFmtId="0" fontId="1" fillId="2" borderId="0" xfId="0" applyFont="1" applyFill="1" applyBorder="1" applyAlignment="1">
      <alignment/>
    </xf>
    <xf numFmtId="0" fontId="0" fillId="2" borderId="0" xfId="0" applyFill="1" applyBorder="1" applyAlignment="1">
      <alignment/>
    </xf>
    <xf numFmtId="0" fontId="9" fillId="2" borderId="0" xfId="0" applyFont="1" applyFill="1" applyBorder="1" applyAlignment="1">
      <alignment/>
    </xf>
    <xf numFmtId="0" fontId="7" fillId="2" borderId="0" xfId="0" applyFont="1" applyFill="1" applyBorder="1" applyAlignment="1">
      <alignment/>
    </xf>
    <xf numFmtId="0" fontId="7" fillId="2" borderId="0" xfId="0" applyFont="1" applyFill="1" applyBorder="1" applyAlignment="1">
      <alignment horizontal="left" indent="3"/>
    </xf>
    <xf numFmtId="0" fontId="7" fillId="2" borderId="0" xfId="0" applyFont="1" applyFill="1" applyBorder="1" applyAlignment="1">
      <alignment horizontal="left" indent="11"/>
    </xf>
    <xf numFmtId="0" fontId="7" fillId="2" borderId="0" xfId="0" applyFont="1" applyFill="1" applyBorder="1" applyAlignment="1">
      <alignment horizontal="justify"/>
    </xf>
    <xf numFmtId="0" fontId="6" fillId="2" borderId="0" xfId="0" applyFont="1" applyFill="1" applyBorder="1" applyAlignment="1">
      <alignment/>
    </xf>
    <xf numFmtId="0" fontId="7" fillId="2" borderId="0" xfId="0" applyFont="1" applyFill="1" applyBorder="1" applyAlignment="1">
      <alignment/>
    </xf>
    <xf numFmtId="0" fontId="1" fillId="2" borderId="0" xfId="0" applyFont="1" applyFill="1" applyAlignment="1">
      <alignment/>
    </xf>
    <xf numFmtId="0" fontId="10" fillId="2" borderId="0" xfId="0" applyFont="1" applyFill="1" applyBorder="1" applyAlignment="1">
      <alignment/>
    </xf>
    <xf numFmtId="0" fontId="1" fillId="2" borderId="0" xfId="0" applyFont="1" applyFill="1" applyAlignment="1">
      <alignment horizontal="center"/>
    </xf>
    <xf numFmtId="168" fontId="1" fillId="2" borderId="0" xfId="15" applyNumberFormat="1" applyFont="1" applyFill="1" applyAlignment="1">
      <alignment/>
    </xf>
    <xf numFmtId="168" fontId="7" fillId="2" borderId="0" xfId="15" applyNumberFormat="1" applyFont="1" applyFill="1" applyBorder="1" applyAlignment="1">
      <alignment/>
    </xf>
    <xf numFmtId="169" fontId="2" fillId="2" borderId="0" xfId="15" applyNumberFormat="1" applyFont="1" applyFill="1" applyAlignment="1">
      <alignment horizontal="center"/>
    </xf>
    <xf numFmtId="169" fontId="1" fillId="2" borderId="0" xfId="15" applyNumberFormat="1" applyFont="1" applyFill="1" applyAlignment="1">
      <alignment horizontal="center"/>
    </xf>
    <xf numFmtId="168" fontId="9" fillId="2" borderId="0" xfId="15" applyNumberFormat="1" applyFont="1" applyFill="1" applyBorder="1" applyAlignment="1">
      <alignment/>
    </xf>
    <xf numFmtId="168" fontId="15" fillId="2" borderId="2" xfId="15" applyNumberFormat="1" applyFont="1" applyFill="1" applyBorder="1" applyAlignment="1">
      <alignment horizontal="center"/>
    </xf>
    <xf numFmtId="0" fontId="15" fillId="2" borderId="2" xfId="0" applyFont="1" applyFill="1" applyBorder="1" applyAlignment="1">
      <alignment horizontal="center"/>
    </xf>
    <xf numFmtId="168" fontId="7" fillId="2" borderId="0" xfId="15" applyNumberFormat="1" applyFont="1" applyFill="1" applyBorder="1" applyAlignment="1">
      <alignment vertical="top"/>
    </xf>
    <xf numFmtId="0" fontId="7" fillId="2" borderId="0" xfId="0" applyFont="1" applyFill="1" applyBorder="1" applyAlignment="1">
      <alignment vertical="top"/>
    </xf>
    <xf numFmtId="169" fontId="13" fillId="2" borderId="0" xfId="15" applyNumberFormat="1" applyFont="1" applyFill="1" applyBorder="1" applyAlignment="1">
      <alignment/>
    </xf>
    <xf numFmtId="0" fontId="15" fillId="2" borderId="0" xfId="15" applyNumberFormat="1" applyFont="1" applyFill="1" applyBorder="1" applyAlignment="1">
      <alignment horizontal="center"/>
    </xf>
    <xf numFmtId="170" fontId="15" fillId="2" borderId="0" xfId="15" applyNumberFormat="1" applyFont="1" applyFill="1" applyBorder="1" applyAlignment="1">
      <alignment/>
    </xf>
    <xf numFmtId="170" fontId="15" fillId="2" borderId="0" xfId="15" applyNumberFormat="1" applyFont="1" applyFill="1" applyBorder="1" applyAlignment="1">
      <alignment horizontal="right" indent="1"/>
    </xf>
    <xf numFmtId="170" fontId="7" fillId="2" borderId="0" xfId="15" applyNumberFormat="1" applyFont="1" applyFill="1" applyAlignment="1">
      <alignment horizontal="left" indent="2"/>
    </xf>
    <xf numFmtId="0" fontId="7" fillId="2" borderId="2" xfId="0" applyFont="1" applyFill="1" applyBorder="1" applyAlignment="1">
      <alignment/>
    </xf>
    <xf numFmtId="169" fontId="13" fillId="2" borderId="0" xfId="15" applyNumberFormat="1" applyFont="1" applyFill="1" applyBorder="1" applyAlignment="1">
      <alignment wrapText="1"/>
    </xf>
    <xf numFmtId="168" fontId="13" fillId="2" borderId="0" xfId="15" applyNumberFormat="1" applyFont="1" applyFill="1" applyBorder="1" applyAlignment="1">
      <alignment horizontal="left" vertical="center" wrapText="1"/>
    </xf>
    <xf numFmtId="170" fontId="7" fillId="2" borderId="0" xfId="15" applyNumberFormat="1" applyFont="1" applyFill="1" applyBorder="1" applyAlignment="1">
      <alignment horizontal="left" indent="2"/>
    </xf>
    <xf numFmtId="168" fontId="13" fillId="2" borderId="2" xfId="15" applyNumberFormat="1" applyFont="1" applyFill="1" applyBorder="1" applyAlignment="1">
      <alignment horizontal="left" vertical="center" wrapText="1"/>
    </xf>
    <xf numFmtId="0" fontId="15" fillId="2" borderId="2" xfId="15" applyNumberFormat="1" applyFont="1" applyFill="1" applyBorder="1" applyAlignment="1">
      <alignment horizontal="center"/>
    </xf>
    <xf numFmtId="170" fontId="15" fillId="2" borderId="2" xfId="15" applyNumberFormat="1" applyFont="1" applyFill="1" applyBorder="1" applyAlignment="1">
      <alignment/>
    </xf>
    <xf numFmtId="170" fontId="15" fillId="2" borderId="2" xfId="15" applyNumberFormat="1" applyFont="1" applyFill="1" applyBorder="1" applyAlignment="1">
      <alignment horizontal="right" indent="1"/>
    </xf>
    <xf numFmtId="0" fontId="15" fillId="2" borderId="0" xfId="0" applyFont="1" applyFill="1" applyBorder="1" applyAlignment="1">
      <alignment horizontal="center"/>
    </xf>
    <xf numFmtId="169" fontId="13" fillId="2" borderId="0" xfId="15" applyNumberFormat="1" applyFont="1" applyFill="1" applyBorder="1" applyAlignment="1">
      <alignment horizontal="left" vertical="top" indent="1"/>
    </xf>
    <xf numFmtId="170" fontId="15" fillId="2" borderId="0" xfId="15" applyNumberFormat="1" applyFont="1" applyFill="1" applyBorder="1" applyAlignment="1">
      <alignment horizontal="right" vertical="top" indent="1"/>
    </xf>
    <xf numFmtId="168" fontId="7" fillId="2" borderId="0" xfId="15" applyNumberFormat="1" applyFont="1" applyFill="1" applyBorder="1" applyAlignment="1">
      <alignment horizontal="right" vertical="top" indent="1"/>
    </xf>
    <xf numFmtId="0" fontId="7" fillId="2" borderId="0" xfId="0" applyFont="1" applyFill="1" applyBorder="1" applyAlignment="1">
      <alignment horizontal="right" vertical="top" indent="1"/>
    </xf>
    <xf numFmtId="169" fontId="13" fillId="2" borderId="2" xfId="15" applyNumberFormat="1" applyFont="1" applyFill="1" applyBorder="1" applyAlignment="1">
      <alignment horizontal="left" vertical="top" indent="1"/>
    </xf>
    <xf numFmtId="170" fontId="15" fillId="2" borderId="2" xfId="15" applyNumberFormat="1" applyFont="1" applyFill="1" applyBorder="1" applyAlignment="1">
      <alignment horizontal="right" vertical="top" indent="1"/>
    </xf>
    <xf numFmtId="169" fontId="13" fillId="2" borderId="0" xfId="15" applyNumberFormat="1" applyFont="1" applyFill="1" applyAlignment="1">
      <alignment/>
    </xf>
    <xf numFmtId="0" fontId="15" fillId="2" borderId="0" xfId="15" applyNumberFormat="1" applyFont="1" applyFill="1" applyAlignment="1">
      <alignment horizontal="center"/>
    </xf>
    <xf numFmtId="0" fontId="13" fillId="2" borderId="0" xfId="0" applyFont="1" applyFill="1" applyAlignment="1">
      <alignment/>
    </xf>
    <xf numFmtId="169" fontId="13" fillId="2" borderId="3" xfId="15" applyNumberFormat="1" applyFont="1" applyFill="1" applyBorder="1" applyAlignment="1">
      <alignment vertical="top"/>
    </xf>
    <xf numFmtId="0" fontId="15" fillId="2" borderId="3" xfId="15" applyNumberFormat="1" applyFont="1" applyFill="1" applyBorder="1" applyAlignment="1">
      <alignment horizontal="center" vertical="top"/>
    </xf>
    <xf numFmtId="170" fontId="15" fillId="2" borderId="3" xfId="15" applyNumberFormat="1" applyFont="1" applyFill="1" applyBorder="1" applyAlignment="1">
      <alignment vertical="top"/>
    </xf>
    <xf numFmtId="170" fontId="15" fillId="2" borderId="3" xfId="15" applyNumberFormat="1" applyFont="1" applyFill="1" applyBorder="1" applyAlignment="1">
      <alignment horizontal="right" indent="1"/>
    </xf>
    <xf numFmtId="170" fontId="15" fillId="2" borderId="3" xfId="15" applyNumberFormat="1" applyFont="1" applyFill="1" applyBorder="1" applyAlignment="1">
      <alignment/>
    </xf>
    <xf numFmtId="171" fontId="7" fillId="2" borderId="0" xfId="19" applyNumberFormat="1" applyFont="1" applyFill="1" applyBorder="1" applyAlignment="1">
      <alignment/>
    </xf>
    <xf numFmtId="169" fontId="13" fillId="2" borderId="2" xfId="15" applyNumberFormat="1" applyFont="1" applyFill="1" applyBorder="1" applyAlignment="1">
      <alignment/>
    </xf>
    <xf numFmtId="169" fontId="13" fillId="2" borderId="0" xfId="15" applyNumberFormat="1" applyFont="1" applyFill="1" applyAlignment="1">
      <alignment vertical="top"/>
    </xf>
    <xf numFmtId="168" fontId="13" fillId="2" borderId="0" xfId="15" applyNumberFormat="1" applyFont="1" applyFill="1" applyAlignment="1">
      <alignment vertical="top"/>
    </xf>
    <xf numFmtId="168" fontId="13" fillId="2" borderId="0" xfId="15" applyNumberFormat="1" applyFont="1" applyFill="1" applyAlignment="1">
      <alignment horizontal="left" vertical="top"/>
    </xf>
    <xf numFmtId="0" fontId="15" fillId="2" borderId="0" xfId="15" applyNumberFormat="1" applyFont="1" applyFill="1" applyAlignment="1">
      <alignment vertical="top"/>
    </xf>
    <xf numFmtId="170" fontId="15" fillId="2" borderId="0" xfId="15" applyNumberFormat="1" applyFont="1" applyFill="1" applyBorder="1" applyAlignment="1">
      <alignment vertical="top"/>
    </xf>
    <xf numFmtId="168" fontId="13" fillId="2" borderId="2" xfId="15" applyNumberFormat="1" applyFont="1" applyFill="1" applyBorder="1" applyAlignment="1">
      <alignment horizontal="left" vertical="top"/>
    </xf>
    <xf numFmtId="0" fontId="15" fillId="2" borderId="3" xfId="15" applyNumberFormat="1" applyFont="1" applyFill="1" applyBorder="1" applyAlignment="1">
      <alignment horizontal="center"/>
    </xf>
    <xf numFmtId="10" fontId="7" fillId="2" borderId="0" xfId="19" applyNumberFormat="1" applyFont="1" applyFill="1" applyBorder="1" applyAlignment="1">
      <alignment/>
    </xf>
    <xf numFmtId="169" fontId="13" fillId="2" borderId="3" xfId="15" applyNumberFormat="1" applyFont="1" applyFill="1" applyBorder="1" applyAlignment="1">
      <alignment/>
    </xf>
    <xf numFmtId="169" fontId="13" fillId="2" borderId="0" xfId="15" applyNumberFormat="1" applyFont="1" applyFill="1" applyBorder="1" applyAlignment="1">
      <alignment vertical="justify" wrapText="1"/>
    </xf>
    <xf numFmtId="168" fontId="7" fillId="2" borderId="0" xfId="0" applyNumberFormat="1" applyFont="1" applyFill="1" applyBorder="1" applyAlignment="1">
      <alignment/>
    </xf>
    <xf numFmtId="0" fontId="13" fillId="2" borderId="2" xfId="0" applyFont="1" applyFill="1" applyBorder="1" applyAlignment="1">
      <alignment/>
    </xf>
    <xf numFmtId="0" fontId="15" fillId="2" borderId="0" xfId="0" applyFont="1" applyFill="1" applyAlignment="1">
      <alignment horizontal="center"/>
    </xf>
    <xf numFmtId="168" fontId="15" fillId="2" borderId="0" xfId="15" applyNumberFormat="1" applyFont="1" applyFill="1" applyBorder="1" applyAlignment="1">
      <alignment/>
    </xf>
    <xf numFmtId="43" fontId="7" fillId="2" borderId="0" xfId="15" applyNumberFormat="1" applyFont="1" applyFill="1" applyBorder="1" applyAlignment="1">
      <alignment/>
    </xf>
    <xf numFmtId="168" fontId="15" fillId="2" borderId="0" xfId="15" applyNumberFormat="1" applyFont="1" applyFill="1" applyAlignment="1">
      <alignment/>
    </xf>
    <xf numFmtId="0" fontId="9" fillId="2" borderId="0" xfId="0" applyFont="1" applyFill="1" applyAlignment="1">
      <alignment/>
    </xf>
    <xf numFmtId="0" fontId="7" fillId="2" borderId="0" xfId="0" applyFont="1" applyFill="1" applyAlignment="1">
      <alignment horizontal="center"/>
    </xf>
    <xf numFmtId="168" fontId="7" fillId="2" borderId="0" xfId="15" applyNumberFormat="1" applyFont="1" applyFill="1" applyAlignment="1">
      <alignment/>
    </xf>
    <xf numFmtId="173" fontId="19" fillId="0" borderId="0" xfId="15" applyNumberFormat="1" applyFont="1" applyFill="1" applyBorder="1" applyAlignment="1">
      <alignment horizontal="center" vertical="top" wrapText="1"/>
    </xf>
    <xf numFmtId="173" fontId="7" fillId="0" borderId="0" xfId="15" applyNumberFormat="1" applyFont="1" applyFill="1" applyBorder="1" applyAlignment="1">
      <alignment vertical="top" wrapText="1"/>
    </xf>
    <xf numFmtId="173" fontId="21" fillId="0" borderId="0" xfId="15" applyNumberFormat="1" applyFont="1" applyFill="1" applyBorder="1" applyAlignment="1">
      <alignment horizontal="center" vertical="top" wrapText="1"/>
    </xf>
    <xf numFmtId="173" fontId="22" fillId="0" borderId="0" xfId="15" applyNumberFormat="1" applyFont="1" applyFill="1" applyBorder="1" applyAlignment="1">
      <alignment horizontal="center" vertical="top" wrapText="1"/>
    </xf>
    <xf numFmtId="172" fontId="9" fillId="0" borderId="2" xfId="0" applyNumberFormat="1" applyFont="1" applyFill="1" applyBorder="1" applyAlignment="1">
      <alignment vertical="top" wrapText="1"/>
    </xf>
    <xf numFmtId="172" fontId="9" fillId="0" borderId="2" xfId="0" applyNumberFormat="1" applyFont="1" applyFill="1" applyBorder="1" applyAlignment="1">
      <alignment horizontal="center" vertical="top" wrapText="1"/>
    </xf>
    <xf numFmtId="173" fontId="21" fillId="0" borderId="0" xfId="15" applyNumberFormat="1" applyFont="1" applyFill="1" applyBorder="1" applyAlignment="1">
      <alignment vertical="top" wrapText="1"/>
    </xf>
    <xf numFmtId="173" fontId="9" fillId="0" borderId="0" xfId="15" applyNumberFormat="1" applyFont="1" applyFill="1" applyBorder="1" applyAlignment="1">
      <alignment vertical="top" wrapText="1"/>
    </xf>
    <xf numFmtId="172" fontId="9" fillId="0" borderId="0" xfId="0" applyNumberFormat="1" applyFont="1" applyFill="1" applyBorder="1" applyAlignment="1">
      <alignment horizontal="left" vertical="top" wrapText="1"/>
    </xf>
    <xf numFmtId="173" fontId="19" fillId="0" borderId="0" xfId="15" applyNumberFormat="1" applyFont="1" applyFill="1" applyBorder="1" applyAlignment="1">
      <alignment vertical="top" wrapText="1"/>
    </xf>
    <xf numFmtId="172" fontId="7" fillId="0" borderId="0" xfId="0" applyNumberFormat="1" applyFont="1" applyFill="1" applyBorder="1" applyAlignment="1">
      <alignment horizontal="left" vertical="top" wrapText="1"/>
    </xf>
    <xf numFmtId="174" fontId="7" fillId="0" borderId="0" xfId="0" applyNumberFormat="1" applyFont="1" applyFill="1" applyBorder="1" applyAlignment="1">
      <alignment/>
    </xf>
    <xf numFmtId="172" fontId="6" fillId="0" borderId="0" xfId="0" applyNumberFormat="1" applyFont="1" applyFill="1" applyBorder="1" applyAlignment="1">
      <alignment/>
    </xf>
    <xf numFmtId="173" fontId="7" fillId="0" borderId="0" xfId="15" applyNumberFormat="1" applyFont="1" applyFill="1" applyBorder="1" applyAlignment="1" applyProtection="1">
      <alignment horizontal="right" vertical="top" wrapText="1" indent="1"/>
      <protection locked="0"/>
    </xf>
    <xf numFmtId="173" fontId="19" fillId="0" borderId="0" xfId="15" applyNumberFormat="1" applyFont="1" applyFill="1" applyBorder="1" applyAlignment="1" applyProtection="1">
      <alignment vertical="top" wrapText="1"/>
      <protection locked="0"/>
    </xf>
    <xf numFmtId="173" fontId="7" fillId="0" borderId="0" xfId="15" applyNumberFormat="1" applyFont="1" applyFill="1" applyBorder="1" applyAlignment="1" applyProtection="1">
      <alignment vertical="top" wrapText="1"/>
      <protection locked="0"/>
    </xf>
    <xf numFmtId="0" fontId="6" fillId="0" borderId="2" xfId="0" applyFont="1" applyFill="1" applyBorder="1" applyAlignment="1" applyProtection="1">
      <alignment vertical="top" wrapText="1"/>
      <protection locked="0"/>
    </xf>
    <xf numFmtId="172" fontId="6" fillId="0" borderId="0" xfId="0" applyNumberFormat="1" applyFont="1" applyFill="1" applyBorder="1" applyAlignment="1">
      <alignment vertical="top" wrapText="1"/>
    </xf>
    <xf numFmtId="172" fontId="7" fillId="0" borderId="0" xfId="0" applyNumberFormat="1" applyFont="1" applyFill="1" applyBorder="1" applyAlignment="1" applyProtection="1">
      <alignment vertical="top" wrapText="1"/>
      <protection locked="0"/>
    </xf>
    <xf numFmtId="0" fontId="6" fillId="0" borderId="0" xfId="0" applyFont="1" applyFill="1" applyBorder="1" applyAlignment="1" applyProtection="1">
      <alignment vertical="top" wrapText="1"/>
      <protection locked="0"/>
    </xf>
    <xf numFmtId="0" fontId="21" fillId="0" borderId="0" xfId="0" applyFont="1" applyFill="1" applyBorder="1" applyAlignment="1">
      <alignment vertical="top" wrapText="1"/>
    </xf>
    <xf numFmtId="173" fontId="7" fillId="0" borderId="0" xfId="15" applyNumberFormat="1" applyFont="1" applyFill="1" applyBorder="1" applyAlignment="1">
      <alignment horizontal="right" vertical="top" wrapText="1" indent="1"/>
    </xf>
    <xf numFmtId="172" fontId="6" fillId="0" borderId="2" xfId="0" applyNumberFormat="1" applyFont="1" applyFill="1" applyBorder="1" applyAlignment="1">
      <alignment wrapText="1"/>
    </xf>
    <xf numFmtId="172" fontId="7" fillId="0" borderId="2" xfId="0" applyNumberFormat="1" applyFont="1" applyFill="1" applyBorder="1" applyAlignment="1" applyProtection="1">
      <alignment wrapText="1"/>
      <protection locked="0"/>
    </xf>
    <xf numFmtId="173" fontId="0" fillId="0" borderId="0" xfId="15" applyNumberFormat="1" applyFill="1" applyAlignment="1">
      <alignment/>
    </xf>
    <xf numFmtId="173" fontId="0" fillId="0" borderId="0" xfId="15" applyNumberFormat="1" applyFill="1" applyBorder="1" applyAlignment="1">
      <alignment vertical="top"/>
    </xf>
    <xf numFmtId="173" fontId="0" fillId="0" borderId="0" xfId="15" applyNumberFormat="1" applyFill="1" applyBorder="1" applyAlignment="1">
      <alignment/>
    </xf>
    <xf numFmtId="173" fontId="0" fillId="0" borderId="0" xfId="15" applyNumberFormat="1" applyFont="1" applyFill="1" applyAlignment="1">
      <alignment/>
    </xf>
    <xf numFmtId="175" fontId="7" fillId="0" borderId="0" xfId="15" applyNumberFormat="1" applyFont="1" applyFill="1" applyBorder="1" applyAlignment="1">
      <alignment vertical="top" wrapText="1"/>
    </xf>
    <xf numFmtId="172" fontId="6" fillId="0" borderId="2" xfId="0" applyNumberFormat="1" applyFont="1" applyFill="1" applyBorder="1" applyAlignment="1">
      <alignment vertical="top" wrapText="1"/>
    </xf>
    <xf numFmtId="172" fontId="7" fillId="0" borderId="2" xfId="0" applyNumberFormat="1" applyFont="1" applyFill="1" applyBorder="1" applyAlignment="1" applyProtection="1">
      <alignment vertical="top" wrapText="1"/>
      <protection locked="0"/>
    </xf>
    <xf numFmtId="172" fontId="9" fillId="0" borderId="3" xfId="0" applyNumberFormat="1" applyFont="1" applyFill="1" applyBorder="1" applyAlignment="1">
      <alignment horizontal="left" vertical="top" wrapText="1"/>
    </xf>
    <xf numFmtId="172" fontId="7" fillId="0" borderId="0" xfId="15" applyNumberFormat="1" applyFont="1" applyFill="1" applyBorder="1" applyAlignment="1">
      <alignment horizontal="right" vertical="top" wrapText="1" indent="1"/>
    </xf>
    <xf numFmtId="172" fontId="7" fillId="0" borderId="0" xfId="15" applyNumberFormat="1" applyFont="1" applyFill="1" applyAlignment="1">
      <alignment horizontal="right" indent="1"/>
    </xf>
    <xf numFmtId="172" fontId="6" fillId="0" borderId="0" xfId="0" applyNumberFormat="1" applyFont="1" applyFill="1" applyBorder="1" applyAlignment="1">
      <alignment wrapText="1"/>
    </xf>
    <xf numFmtId="172" fontId="7" fillId="0" borderId="2" xfId="15" applyNumberFormat="1" applyFont="1" applyFill="1" applyBorder="1" applyAlignment="1">
      <alignment horizontal="right" vertical="top" wrapText="1" indent="1"/>
    </xf>
    <xf numFmtId="172" fontId="23" fillId="0" borderId="4" xfId="0" applyNumberFormat="1" applyFont="1" applyFill="1" applyBorder="1" applyAlignment="1">
      <alignment vertical="top" wrapText="1"/>
    </xf>
    <xf numFmtId="172" fontId="7" fillId="0" borderId="4" xfId="15" applyNumberFormat="1" applyFont="1" applyFill="1" applyBorder="1" applyAlignment="1">
      <alignment horizontal="right" vertical="top" wrapText="1" indent="1"/>
    </xf>
    <xf numFmtId="172" fontId="7" fillId="0" borderId="4" xfId="15" applyNumberFormat="1" applyFont="1" applyFill="1" applyBorder="1" applyAlignment="1">
      <alignment horizontal="right" indent="1"/>
    </xf>
    <xf numFmtId="0" fontId="19" fillId="0" borderId="0" xfId="0" applyFont="1" applyFill="1" applyBorder="1" applyAlignment="1">
      <alignment vertical="top" wrapText="1"/>
    </xf>
    <xf numFmtId="0" fontId="7" fillId="0" borderId="0" xfId="0" applyFont="1" applyFill="1" applyBorder="1" applyAlignment="1">
      <alignment vertical="top" wrapText="1"/>
    </xf>
    <xf numFmtId="173" fontId="19" fillId="0" borderId="2" xfId="15" applyNumberFormat="1" applyFont="1" applyFill="1" applyBorder="1" applyAlignment="1">
      <alignment vertical="top" wrapText="1"/>
    </xf>
    <xf numFmtId="173" fontId="7" fillId="0" borderId="2" xfId="15" applyNumberFormat="1" applyFont="1" applyFill="1" applyBorder="1" applyAlignment="1">
      <alignment vertical="top" wrapText="1"/>
    </xf>
    <xf numFmtId="172" fontId="7" fillId="0" borderId="2" xfId="0" applyNumberFormat="1" applyFont="1" applyFill="1" applyBorder="1" applyAlignment="1">
      <alignment vertical="top" wrapText="1"/>
    </xf>
    <xf numFmtId="172" fontId="9" fillId="0" borderId="3" xfId="0" applyNumberFormat="1" applyFont="1" applyFill="1" applyBorder="1" applyAlignment="1">
      <alignment horizontal="right" vertical="top" wrapText="1" indent="1"/>
    </xf>
    <xf numFmtId="172" fontId="9" fillId="0" borderId="0" xfId="0" applyNumberFormat="1" applyFont="1" applyFill="1" applyBorder="1" applyAlignment="1">
      <alignment horizontal="right" vertical="top" wrapText="1" indent="1"/>
    </xf>
    <xf numFmtId="172" fontId="23" fillId="0" borderId="0" xfId="0" applyNumberFormat="1" applyFont="1" applyFill="1" applyBorder="1" applyAlignment="1">
      <alignment wrapText="1"/>
    </xf>
    <xf numFmtId="0" fontId="7" fillId="0" borderId="0" xfId="0" applyFont="1" applyFill="1" applyBorder="1" applyAlignment="1">
      <alignment horizontal="right" vertical="top" wrapText="1" indent="1"/>
    </xf>
    <xf numFmtId="172" fontId="7" fillId="0" borderId="0" xfId="0" applyNumberFormat="1" applyFont="1" applyFill="1" applyBorder="1" applyAlignment="1" applyProtection="1">
      <alignment wrapText="1"/>
      <protection locked="0"/>
    </xf>
    <xf numFmtId="172" fontId="7" fillId="0" borderId="3" xfId="0" applyNumberFormat="1" applyFont="1" applyFill="1" applyBorder="1" applyAlignment="1">
      <alignment horizontal="left" vertical="top" wrapText="1"/>
    </xf>
    <xf numFmtId="172" fontId="7" fillId="0" borderId="3" xfId="15" applyNumberFormat="1" applyFont="1" applyFill="1" applyBorder="1" applyAlignment="1">
      <alignment/>
    </xf>
    <xf numFmtId="172" fontId="9" fillId="0" borderId="2" xfId="0" applyNumberFormat="1" applyFont="1" applyFill="1" applyBorder="1" applyAlignment="1">
      <alignment vertical="center" wrapText="1"/>
    </xf>
    <xf numFmtId="172" fontId="7" fillId="0" borderId="2" xfId="0" applyNumberFormat="1" applyFont="1" applyFill="1" applyBorder="1" applyAlignment="1">
      <alignment vertical="center" wrapText="1"/>
    </xf>
    <xf numFmtId="173" fontId="19" fillId="0" borderId="0" xfId="15" applyNumberFormat="1" applyFont="1" applyFill="1" applyBorder="1" applyAlignment="1">
      <alignment vertical="center" wrapText="1"/>
    </xf>
    <xf numFmtId="173" fontId="7" fillId="0" borderId="0" xfId="15" applyNumberFormat="1" applyFont="1" applyFill="1" applyBorder="1" applyAlignment="1">
      <alignment vertical="center" wrapText="1"/>
    </xf>
    <xf numFmtId="172" fontId="24" fillId="0" borderId="0" xfId="0" applyNumberFormat="1" applyFont="1" applyFill="1" applyBorder="1" applyAlignment="1">
      <alignment horizontal="right" vertical="center" wrapText="1"/>
    </xf>
    <xf numFmtId="0" fontId="6" fillId="0" borderId="0" xfId="0" applyFont="1" applyAlignment="1">
      <alignment horizontal="left"/>
    </xf>
    <xf numFmtId="0" fontId="7" fillId="0" borderId="0" xfId="0" applyFont="1" applyFill="1" applyBorder="1" applyAlignment="1">
      <alignment horizontal="left" vertical="top" wrapText="1"/>
    </xf>
    <xf numFmtId="0" fontId="8" fillId="0" borderId="0" xfId="0" applyFont="1" applyAlignment="1">
      <alignment horizontal="right" vertical="top" indent="2"/>
    </xf>
    <xf numFmtId="0" fontId="9" fillId="0" borderId="0" xfId="0" applyFont="1" applyFill="1" applyBorder="1" applyAlignment="1">
      <alignment vertical="top" wrapText="1"/>
    </xf>
    <xf numFmtId="0" fontId="6" fillId="0" borderId="5" xfId="0" applyFont="1" applyFill="1" applyBorder="1" applyAlignment="1">
      <alignment vertical="top" wrapText="1"/>
    </xf>
    <xf numFmtId="0" fontId="7" fillId="2" borderId="5" xfId="0" applyFont="1" applyFill="1" applyBorder="1" applyAlignment="1">
      <alignment vertical="top" wrapText="1"/>
    </xf>
    <xf numFmtId="175" fontId="9" fillId="2" borderId="5" xfId="0" applyNumberFormat="1" applyFont="1" applyFill="1" applyBorder="1" applyAlignment="1">
      <alignment horizontal="center" vertical="top" wrapText="1"/>
    </xf>
    <xf numFmtId="0" fontId="6" fillId="0" borderId="0" xfId="0" applyFont="1" applyFill="1" applyBorder="1" applyAlignment="1">
      <alignment vertical="top" wrapText="1"/>
    </xf>
    <xf numFmtId="0" fontId="26" fillId="2" borderId="0" xfId="0" applyFont="1" applyFill="1" applyBorder="1" applyAlignment="1">
      <alignment horizontal="left" vertical="top" wrapText="1"/>
    </xf>
    <xf numFmtId="1" fontId="7" fillId="0" borderId="0" xfId="15" applyNumberFormat="1" applyFont="1" applyFill="1" applyBorder="1" applyAlignment="1">
      <alignment/>
    </xf>
    <xf numFmtId="0" fontId="7" fillId="0" borderId="2" xfId="0" applyFont="1" applyFill="1" applyBorder="1" applyAlignment="1">
      <alignment vertical="top" wrapText="1"/>
    </xf>
    <xf numFmtId="0" fontId="23" fillId="2" borderId="2" xfId="0" applyFont="1" applyFill="1" applyBorder="1" applyAlignment="1">
      <alignment wrapText="1"/>
    </xf>
    <xf numFmtId="174" fontId="7" fillId="0" borderId="0" xfId="15" applyNumberFormat="1" applyFont="1" applyFill="1" applyBorder="1" applyAlignment="1">
      <alignment/>
    </xf>
    <xf numFmtId="172" fontId="26" fillId="3" borderId="0" xfId="0" applyNumberFormat="1" applyFont="1" applyFill="1" applyBorder="1" applyAlignment="1">
      <alignment/>
    </xf>
    <xf numFmtId="172" fontId="28" fillId="4" borderId="0" xfId="0" applyNumberFormat="1" applyFont="1" applyFill="1" applyBorder="1" applyAlignment="1">
      <alignment/>
    </xf>
    <xf numFmtId="172" fontId="7" fillId="2" borderId="2" xfId="0" applyNumberFormat="1" applyFont="1" applyFill="1" applyBorder="1" applyAlignment="1">
      <alignment wrapText="1"/>
    </xf>
    <xf numFmtId="175" fontId="26" fillId="2" borderId="2" xfId="0" applyNumberFormat="1" applyFont="1" applyFill="1" applyBorder="1" applyAlignment="1">
      <alignment wrapText="1"/>
    </xf>
    <xf numFmtId="0" fontId="23" fillId="2" borderId="2" xfId="0" applyFont="1" applyFill="1" applyBorder="1" applyAlignment="1">
      <alignment vertical="top" wrapText="1"/>
    </xf>
    <xf numFmtId="175" fontId="26" fillId="2" borderId="2" xfId="0" applyNumberFormat="1" applyFont="1" applyFill="1" applyBorder="1" applyAlignment="1">
      <alignment vertical="top" wrapText="1"/>
    </xf>
    <xf numFmtId="0" fontId="29" fillId="4" borderId="0" xfId="0" applyFont="1" applyFill="1" applyBorder="1" applyAlignment="1">
      <alignment horizontal="left"/>
    </xf>
    <xf numFmtId="0" fontId="7" fillId="0" borderId="4" xfId="0" applyFont="1" applyFill="1" applyBorder="1" applyAlignment="1">
      <alignment vertical="top" wrapText="1"/>
    </xf>
    <xf numFmtId="0" fontId="26" fillId="2" borderId="4" xfId="0" applyFont="1" applyFill="1" applyBorder="1" applyAlignment="1">
      <alignment horizontal="left" vertical="top" wrapText="1"/>
    </xf>
    <xf numFmtId="174" fontId="7" fillId="0" borderId="4" xfId="15" applyNumberFormat="1" applyFont="1" applyFill="1" applyBorder="1" applyAlignment="1">
      <alignment/>
    </xf>
    <xf numFmtId="0" fontId="9" fillId="0" borderId="5" xfId="0" applyFont="1" applyFill="1" applyBorder="1" applyAlignment="1">
      <alignment vertical="center" wrapText="1"/>
    </xf>
    <xf numFmtId="0" fontId="9" fillId="2" borderId="5" xfId="0" applyFont="1" applyFill="1" applyBorder="1" applyAlignment="1">
      <alignment vertical="center" wrapText="1"/>
    </xf>
    <xf numFmtId="175" fontId="9" fillId="2" borderId="5" xfId="15" applyNumberFormat="1"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75" fontId="9" fillId="0" borderId="0" xfId="15" applyNumberFormat="1" applyFont="1" applyFill="1" applyBorder="1" applyAlignment="1">
      <alignment vertical="center" wrapText="1"/>
    </xf>
    <xf numFmtId="175" fontId="9" fillId="0" borderId="0" xfId="0" applyNumberFormat="1" applyFont="1" applyFill="1" applyBorder="1" applyAlignment="1">
      <alignment vertical="center" wrapText="1"/>
    </xf>
    <xf numFmtId="0" fontId="6" fillId="0" borderId="0" xfId="0" applyFont="1" applyAlignment="1">
      <alignment horizontal="justify"/>
    </xf>
    <xf numFmtId="0" fontId="8" fillId="0" borderId="0" xfId="0" applyFont="1" applyAlignment="1">
      <alignment horizontal="center" vertical="top"/>
    </xf>
    <xf numFmtId="0" fontId="1" fillId="0" borderId="0" xfId="0" applyFont="1" applyAlignment="1">
      <alignment/>
    </xf>
    <xf numFmtId="175" fontId="7" fillId="0" borderId="0" xfId="0" applyNumberFormat="1" applyFont="1" applyFill="1" applyBorder="1" applyAlignment="1">
      <alignment vertical="top" wrapText="1"/>
    </xf>
    <xf numFmtId="0" fontId="30" fillId="2" borderId="0" xfId="0" applyFont="1" applyFill="1" applyBorder="1" applyAlignment="1">
      <alignment vertical="top" wrapText="1"/>
    </xf>
    <xf numFmtId="43" fontId="31" fillId="2" borderId="0" xfId="15" applyFont="1" applyFill="1" applyBorder="1" applyAlignment="1">
      <alignment/>
    </xf>
    <xf numFmtId="2" fontId="31" fillId="2" borderId="0" xfId="15" applyNumberFormat="1" applyFont="1" applyFill="1" applyBorder="1" applyAlignment="1">
      <alignment/>
    </xf>
    <xf numFmtId="2" fontId="31" fillId="2" borderId="0" xfId="0" applyNumberFormat="1" applyFont="1" applyFill="1" applyBorder="1" applyAlignment="1">
      <alignment/>
    </xf>
    <xf numFmtId="0" fontId="30" fillId="2" borderId="0" xfId="0" applyFont="1" applyFill="1" applyBorder="1" applyAlignment="1">
      <alignment/>
    </xf>
    <xf numFmtId="0" fontId="31" fillId="2" borderId="0" xfId="0" applyFont="1" applyFill="1" applyBorder="1" applyAlignment="1">
      <alignment/>
    </xf>
    <xf numFmtId="0" fontId="30" fillId="2" borderId="2" xfId="0" applyFont="1" applyFill="1" applyBorder="1" applyAlignment="1">
      <alignment vertical="center" wrapText="1"/>
    </xf>
    <xf numFmtId="43" fontId="30" fillId="2" borderId="2" xfId="15" applyFont="1" applyFill="1" applyBorder="1" applyAlignment="1">
      <alignment horizontal="left" vertical="top" wrapText="1"/>
    </xf>
    <xf numFmtId="1" fontId="30" fillId="2" borderId="2" xfId="15" applyNumberFormat="1" applyFont="1" applyFill="1" applyBorder="1" applyAlignment="1">
      <alignment horizontal="center" vertical="top" wrapText="1"/>
    </xf>
    <xf numFmtId="2" fontId="30" fillId="2" borderId="2" xfId="0" applyNumberFormat="1" applyFont="1" applyFill="1" applyBorder="1" applyAlignment="1">
      <alignment horizontal="center" vertical="top" wrapText="1"/>
    </xf>
    <xf numFmtId="0" fontId="30" fillId="2" borderId="2" xfId="0" applyFont="1" applyFill="1" applyBorder="1" applyAlignment="1">
      <alignment horizontal="center" vertical="top" wrapText="1"/>
    </xf>
    <xf numFmtId="0" fontId="31" fillId="2" borderId="0" xfId="0" applyFont="1" applyFill="1" applyBorder="1" applyAlignment="1">
      <alignment horizontal="center" vertical="top" wrapText="1"/>
    </xf>
    <xf numFmtId="43" fontId="30" fillId="2" borderId="0" xfId="15" applyFont="1" applyFill="1" applyBorder="1" applyAlignment="1">
      <alignment vertical="top" wrapText="1"/>
    </xf>
    <xf numFmtId="43" fontId="31" fillId="2" borderId="0" xfId="15" applyFont="1" applyFill="1" applyAlignment="1">
      <alignment/>
    </xf>
    <xf numFmtId="2" fontId="31" fillId="2" borderId="0" xfId="15" applyNumberFormat="1" applyFont="1" applyFill="1" applyBorder="1" applyAlignment="1">
      <alignment/>
    </xf>
    <xf numFmtId="43" fontId="31" fillId="2" borderId="0" xfId="15" applyFont="1" applyFill="1" applyBorder="1" applyAlignment="1">
      <alignment vertical="center"/>
    </xf>
    <xf numFmtId="43" fontId="31" fillId="2" borderId="0" xfId="15" applyFont="1" applyFill="1" applyAlignment="1">
      <alignment vertical="center"/>
    </xf>
    <xf numFmtId="2" fontId="31" fillId="2" borderId="0" xfId="15" applyNumberFormat="1" applyFont="1" applyFill="1" applyBorder="1" applyAlignment="1">
      <alignment vertical="center"/>
    </xf>
    <xf numFmtId="0" fontId="31" fillId="2" borderId="0" xfId="0" applyFont="1" applyFill="1" applyBorder="1" applyAlignment="1">
      <alignment vertical="center"/>
    </xf>
    <xf numFmtId="43" fontId="30" fillId="2" borderId="0" xfId="15" applyFont="1" applyFill="1" applyBorder="1" applyAlignment="1">
      <alignment vertical="center" wrapText="1"/>
    </xf>
    <xf numFmtId="43" fontId="30" fillId="2" borderId="2" xfId="15" applyFont="1" applyFill="1" applyBorder="1" applyAlignment="1">
      <alignment vertical="top" wrapText="1"/>
    </xf>
    <xf numFmtId="43" fontId="31" fillId="2" borderId="2" xfId="15" applyFont="1" applyFill="1" applyBorder="1" applyAlignment="1">
      <alignment/>
    </xf>
    <xf numFmtId="2" fontId="31" fillId="2" borderId="2" xfId="15" applyNumberFormat="1" applyFont="1" applyFill="1" applyBorder="1" applyAlignment="1">
      <alignment/>
    </xf>
    <xf numFmtId="2" fontId="31" fillId="2" borderId="2" xfId="15" applyNumberFormat="1" applyFont="1" applyFill="1" applyBorder="1" applyAlignment="1">
      <alignment/>
    </xf>
    <xf numFmtId="0" fontId="31" fillId="2" borderId="2" xfId="0" applyFont="1" applyFill="1" applyBorder="1" applyAlignment="1">
      <alignment/>
    </xf>
    <xf numFmtId="2" fontId="31" fillId="2" borderId="0" xfId="0" applyNumberFormat="1" applyFont="1" applyFill="1" applyBorder="1" applyAlignment="1">
      <alignment/>
    </xf>
    <xf numFmtId="169" fontId="2" fillId="2" borderId="0" xfId="15" applyNumberFormat="1" applyFont="1" applyFill="1" applyBorder="1" applyAlignment="1">
      <alignment horizontal="center"/>
    </xf>
    <xf numFmtId="169" fontId="1" fillId="2" borderId="0" xfId="15" applyNumberFormat="1" applyFont="1" applyFill="1" applyBorder="1" applyAlignment="1">
      <alignment horizontal="center"/>
    </xf>
    <xf numFmtId="0" fontId="1" fillId="2" borderId="0" xfId="0" applyFont="1" applyFill="1" applyAlignment="1">
      <alignment horizontal="center"/>
    </xf>
    <xf numFmtId="0" fontId="2" fillId="2" borderId="0" xfId="0" applyFont="1" applyFill="1" applyAlignment="1">
      <alignment horizontal="center"/>
    </xf>
    <xf numFmtId="0" fontId="10" fillId="2" borderId="0" xfId="0" applyFont="1" applyFill="1" applyBorder="1" applyAlignment="1">
      <alignment horizontal="left" wrapText="1"/>
    </xf>
    <xf numFmtId="0" fontId="7" fillId="2" borderId="0" xfId="0" applyFont="1" applyFill="1" applyBorder="1" applyAlignment="1">
      <alignment vertical="distributed" wrapText="1"/>
    </xf>
    <xf numFmtId="0" fontId="11" fillId="2" borderId="0" xfId="0" applyFont="1" applyFill="1" applyBorder="1" applyAlignment="1">
      <alignment horizontal="center"/>
    </xf>
    <xf numFmtId="0" fontId="10" fillId="2" borderId="0" xfId="0" applyFont="1" applyFill="1" applyBorder="1" applyAlignment="1">
      <alignment horizontal="left" vertical="center" wrapText="1"/>
    </xf>
    <xf numFmtId="0" fontId="13" fillId="2" borderId="0" xfId="0" applyFont="1" applyFill="1" applyBorder="1" applyAlignment="1">
      <alignment horizontal="left" vertical="top" wrapText="1"/>
    </xf>
    <xf numFmtId="0" fontId="13" fillId="2" borderId="2" xfId="0" applyFont="1" applyFill="1" applyBorder="1" applyAlignment="1">
      <alignment horizontal="left" vertical="top" wrapText="1"/>
    </xf>
    <xf numFmtId="169" fontId="13" fillId="2" borderId="0" xfId="15" applyNumberFormat="1" applyFont="1" applyFill="1" applyBorder="1" applyAlignment="1">
      <alignment horizontal="center" vertical="top" wrapText="1"/>
    </xf>
    <xf numFmtId="169" fontId="13" fillId="2" borderId="2" xfId="15" applyNumberFormat="1" applyFont="1" applyFill="1" applyBorder="1" applyAlignment="1">
      <alignment horizontal="center" vertical="top" wrapText="1"/>
    </xf>
    <xf numFmtId="168" fontId="13" fillId="2" borderId="2" xfId="15" applyNumberFormat="1" applyFont="1" applyFill="1" applyBorder="1" applyAlignment="1">
      <alignment horizontal="center" vertical="top"/>
    </xf>
    <xf numFmtId="168" fontId="13" fillId="2" borderId="0" xfId="15" applyNumberFormat="1" applyFont="1" applyFill="1" applyBorder="1" applyAlignment="1">
      <alignment horizontal="center" vertical="center" wrapText="1"/>
    </xf>
    <xf numFmtId="0" fontId="17" fillId="2" borderId="2" xfId="0" applyFont="1" applyFill="1" applyBorder="1" applyAlignment="1">
      <alignment horizontal="center" vertical="center" wrapText="1"/>
    </xf>
    <xf numFmtId="168" fontId="13" fillId="2" borderId="0" xfId="15" applyNumberFormat="1" applyFont="1" applyFill="1" applyBorder="1" applyAlignment="1">
      <alignment horizontal="center" vertical="top" wrapText="1"/>
    </xf>
    <xf numFmtId="0" fontId="18" fillId="2" borderId="2" xfId="0" applyFont="1" applyFill="1" applyBorder="1" applyAlignment="1">
      <alignment vertical="top" wrapText="1"/>
    </xf>
    <xf numFmtId="0" fontId="17" fillId="2" borderId="2" xfId="0" applyFont="1" applyFill="1" applyBorder="1" applyAlignment="1">
      <alignment horizontal="center" vertical="top" wrapText="1"/>
    </xf>
    <xf numFmtId="169" fontId="13" fillId="2" borderId="4" xfId="15" applyNumberFormat="1" applyFont="1" applyFill="1" applyBorder="1" applyAlignment="1">
      <alignment horizontal="left" vertical="top"/>
    </xf>
    <xf numFmtId="0" fontId="16" fillId="2" borderId="0" xfId="0" applyFont="1" applyFill="1" applyAlignment="1">
      <alignment horizontal="left" vertical="top"/>
    </xf>
    <xf numFmtId="0" fontId="15" fillId="2" borderId="0" xfId="0" applyFont="1" applyFill="1" applyAlignment="1">
      <alignment horizontal="left" vertical="top"/>
    </xf>
    <xf numFmtId="169" fontId="15" fillId="2" borderId="0" xfId="15" applyNumberFormat="1" applyFont="1" applyFill="1" applyAlignment="1">
      <alignment horizontal="left" wrapText="1"/>
    </xf>
    <xf numFmtId="172" fontId="7" fillId="0" borderId="0" xfId="15" applyNumberFormat="1" applyFont="1" applyFill="1" applyBorder="1" applyAlignment="1">
      <alignment horizontal="center" vertical="top" wrapText="1"/>
    </xf>
    <xf numFmtId="172" fontId="9" fillId="0" borderId="0" xfId="15" applyNumberFormat="1" applyFont="1" applyFill="1" applyBorder="1" applyAlignment="1">
      <alignment horizontal="center" vertical="top" wrapText="1"/>
    </xf>
    <xf numFmtId="172" fontId="6" fillId="0" borderId="0" xfId="15" applyNumberFormat="1" applyFont="1" applyFill="1" applyBorder="1" applyAlignment="1">
      <alignment horizontal="center" vertical="top" wrapText="1"/>
    </xf>
    <xf numFmtId="172" fontId="9" fillId="0" borderId="0" xfId="0" applyNumberFormat="1" applyFont="1" applyFill="1" applyBorder="1" applyAlignment="1">
      <alignment horizontal="left" vertical="top" wrapText="1"/>
    </xf>
    <xf numFmtId="172" fontId="9" fillId="0" borderId="3" xfId="0" applyNumberFormat="1" applyFont="1" applyFill="1" applyBorder="1" applyAlignment="1">
      <alignment horizontal="left" vertical="top" wrapText="1"/>
    </xf>
    <xf numFmtId="0" fontId="7" fillId="0" borderId="0" xfId="0" applyFont="1" applyAlignment="1">
      <alignment horizontal="left" wrapText="1"/>
    </xf>
    <xf numFmtId="0" fontId="2" fillId="0" borderId="0" xfId="0" applyFont="1" applyAlignment="1">
      <alignment horizontal="center"/>
    </xf>
    <xf numFmtId="0" fontId="9" fillId="2" borderId="0" xfId="0" applyFont="1" applyFill="1" applyBorder="1" applyAlignment="1">
      <alignment horizontal="center" vertical="top" wrapText="1"/>
    </xf>
    <xf numFmtId="0" fontId="7" fillId="2" borderId="0" xfId="0" applyFont="1" applyFill="1" applyBorder="1" applyAlignment="1">
      <alignment horizontal="center" vertical="top" wrapText="1"/>
    </xf>
    <xf numFmtId="0" fontId="25" fillId="2" borderId="6" xfId="0" applyFont="1" applyFill="1" applyBorder="1" applyAlignment="1">
      <alignment horizontal="left" vertical="top" wrapText="1"/>
    </xf>
    <xf numFmtId="0" fontId="25" fillId="2" borderId="3" xfId="0" applyFont="1" applyFill="1" applyBorder="1" applyAlignment="1">
      <alignment horizontal="left" vertical="top" wrapText="1"/>
    </xf>
    <xf numFmtId="0" fontId="1" fillId="0" borderId="0" xfId="0" applyFont="1" applyAlignment="1">
      <alignment horizontal="center"/>
    </xf>
    <xf numFmtId="43" fontId="31" fillId="2" borderId="0" xfId="15" applyFont="1" applyFill="1" applyBorder="1" applyAlignment="1">
      <alignment horizontal="center"/>
    </xf>
    <xf numFmtId="43" fontId="30" fillId="2" borderId="0" xfId="15" applyFont="1" applyFill="1" applyBorder="1" applyAlignment="1">
      <alignment horizontal="center"/>
    </xf>
    <xf numFmtId="43" fontId="30" fillId="2" borderId="2" xfId="15" applyFont="1" applyFill="1" applyBorder="1" applyAlignment="1">
      <alignment horizontal="center" vertical="center"/>
    </xf>
    <xf numFmtId="43" fontId="32" fillId="2" borderId="0" xfId="15" applyFont="1" applyFill="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ci-online.co.uk/images/updown.gif" TargetMode="External" /><Relationship Id="rId2" Type="http://schemas.openxmlformats.org/officeDocument/2006/relationships/hyperlink" Target="javascript:formorder('Vessel.Vessel_Year_Completed','Desc');" TargetMode="External" /><Relationship Id="rId3" Type="http://schemas.openxmlformats.org/officeDocument/2006/relationships/hyperlink" Target="javascript:formorder('Vessel.Vessel_Year_Completed','Desc');" TargetMode="External" /><Relationship Id="rId4" Type="http://schemas.openxmlformats.org/officeDocument/2006/relationships/hyperlink" Target="javascript:formorder('Owner','Desc');" TargetMode="External" /><Relationship Id="rId5" Type="http://schemas.openxmlformats.org/officeDocument/2006/relationships/hyperlink" Target="javascript:formorder('Owner','Desc');" TargetMode="External" /><Relationship Id="rId6" Type="http://schemas.openxmlformats.org/officeDocument/2006/relationships/image" Target="http://www.ci-online.co.uk/images/up.gif" TargetMode="External" /><Relationship Id="rId7" Type="http://schemas.openxmlformats.org/officeDocument/2006/relationships/hyperlink" Target="javascript:formorder('Operator','Desc');" TargetMode="External" /><Relationship Id="rId8" Type="http://schemas.openxmlformats.org/officeDocument/2006/relationships/hyperlink" Target="javascript:formorder('Operator','Desc');" TargetMode="External" /><Relationship Id="rId9" Type="http://schemas.openxmlformats.org/officeDocument/2006/relationships/hyperlink" Target="javascript:formorder('Vessel.Vessel_Year_Completed','Desc');" TargetMode="External" /><Relationship Id="rId10" Type="http://schemas.openxmlformats.org/officeDocument/2006/relationships/hyperlink" Target="javascript:formorder('Vessel.Vessel_Year_Completed','Desc');" TargetMode="External" /><Relationship Id="rId11" Type="http://schemas.openxmlformats.org/officeDocument/2006/relationships/hyperlink" Target="javascript:formorder('Owner','Desc');" TargetMode="External" /><Relationship Id="rId12" Type="http://schemas.openxmlformats.org/officeDocument/2006/relationships/hyperlink" Target="javascript:formorder('Owner','Desc');" TargetMode="External" /><Relationship Id="rId13" Type="http://schemas.openxmlformats.org/officeDocument/2006/relationships/hyperlink" Target="javascript:formorder('Operator','Desc');" TargetMode="External" /><Relationship Id="rId14" Type="http://schemas.openxmlformats.org/officeDocument/2006/relationships/hyperlink" Target="javascript:formorder('Operator','Desc');" TargetMode="External" /><Relationship Id="rId15" Type="http://schemas.openxmlformats.org/officeDocument/2006/relationships/image" Target="../media/image3.wmf" /><Relationship Id="rId16" Type="http://schemas.openxmlformats.org/officeDocument/2006/relationships/image" Target="../media/image4.wmf" /><Relationship Id="rId17" Type="http://schemas.openxmlformats.org/officeDocument/2006/relationships/image" Target="../media/image5.wmf" /><Relationship Id="rId18" Type="http://schemas.openxmlformats.org/officeDocument/2006/relationships/hyperlink" Target="javascript:formorder('Vessel.Vessel_Year_Completed','Desc');" TargetMode="External" /><Relationship Id="rId19" Type="http://schemas.openxmlformats.org/officeDocument/2006/relationships/hyperlink" Target="javascript:formorder('Vessel.Vessel_Year_Completed','Desc');" TargetMode="External" /><Relationship Id="rId20" Type="http://schemas.openxmlformats.org/officeDocument/2006/relationships/hyperlink" Target="javascript:formorder('Owner','Desc');" TargetMode="External" /><Relationship Id="rId21" Type="http://schemas.openxmlformats.org/officeDocument/2006/relationships/hyperlink" Target="javascript:formorder('Owner','Desc');" TargetMode="External" /><Relationship Id="rId22" Type="http://schemas.openxmlformats.org/officeDocument/2006/relationships/hyperlink" Target="javascript:formorder('Vessel.Vessel_Year_Completed','Desc');" TargetMode="External" /><Relationship Id="rId23" Type="http://schemas.openxmlformats.org/officeDocument/2006/relationships/hyperlink" Target="javascript:formorder('Vessel.Vessel_Year_Completed','Desc');" TargetMode="External" /><Relationship Id="rId24" Type="http://schemas.openxmlformats.org/officeDocument/2006/relationships/hyperlink" Target="javascript:formorder('Owner','Desc');" TargetMode="External" /><Relationship Id="rId25" Type="http://schemas.openxmlformats.org/officeDocument/2006/relationships/hyperlink" Target="javascript:formorder('Owner','Desc');" TargetMode="External" /><Relationship Id="rId26" Type="http://schemas.openxmlformats.org/officeDocument/2006/relationships/image" Target="http://www.ci-online.co.uk/images/shim.gif" TargetMode="External" /><Relationship Id="rId27" Type="http://schemas.openxmlformats.org/officeDocument/2006/relationships/hyperlink" Target="javascript:formorder('Vessel.Vessel_Year_Completed','Desc');" TargetMode="External" /><Relationship Id="rId28" Type="http://schemas.openxmlformats.org/officeDocument/2006/relationships/hyperlink" Target="javascript:formorder('Vessel.Vessel_Year_Completed','Desc');" TargetMode="External" /><Relationship Id="rId29" Type="http://schemas.openxmlformats.org/officeDocument/2006/relationships/hyperlink" Target="javascript:formorder('Vessel.Vessel_Tot_TEU_Capacity','Desc');" TargetMode="External" /><Relationship Id="rId30" Type="http://schemas.openxmlformats.org/officeDocument/2006/relationships/hyperlink" Target="javascript:formorder('Vessel.Vessel_Tot_TEU_Capacity','Desc');" TargetMode="External" /><Relationship Id="rId31" Type="http://schemas.openxmlformats.org/officeDocument/2006/relationships/hyperlink" Target="javascript:formorder('Vessel.Vessel_Year_Completed','Desc');" TargetMode="External" /><Relationship Id="rId32" Type="http://schemas.openxmlformats.org/officeDocument/2006/relationships/hyperlink" Target="javascript:formorder('Vessel.Vessel_Year_Completed','Desc');" TargetMode="External" /><Relationship Id="rId33" Type="http://schemas.openxmlformats.org/officeDocument/2006/relationships/hyperlink" Target="javascript:formorder('Owner','Desc');" TargetMode="External" /><Relationship Id="rId34" Type="http://schemas.openxmlformats.org/officeDocument/2006/relationships/hyperlink" Target="javascript:formorder('Owner','Desc');" TargetMode="External" /><Relationship Id="rId35" Type="http://schemas.openxmlformats.org/officeDocument/2006/relationships/hyperlink" Target="javascript:formorder('Operator','Desc');" TargetMode="External" /><Relationship Id="rId36" Type="http://schemas.openxmlformats.org/officeDocument/2006/relationships/hyperlink" Target="javascript:formorder('Operator','Desc');" TargetMode="External" /><Relationship Id="rId37" Type="http://schemas.openxmlformats.org/officeDocument/2006/relationships/hyperlink" Target="javascript:formorder('Vessel.Vessel_Tot_TEU_Capacity','Desc');" TargetMode="External" /><Relationship Id="rId38" Type="http://schemas.openxmlformats.org/officeDocument/2006/relationships/hyperlink" Target="javascript:formorder('Vessel.Vessel_Tot_TEU_Capacity','Desc');" TargetMode="External" /><Relationship Id="rId39" Type="http://schemas.openxmlformats.org/officeDocument/2006/relationships/hyperlink" Target="javascript:formorder('Vessel.Vessel_Year_Completed','Desc');" TargetMode="External" /><Relationship Id="rId40" Type="http://schemas.openxmlformats.org/officeDocument/2006/relationships/hyperlink" Target="javascript:formorder('Vessel.Vessel_Year_Completed','Desc');" TargetMode="External" /><Relationship Id="rId41" Type="http://schemas.openxmlformats.org/officeDocument/2006/relationships/hyperlink" Target="javascript:formorder('Owner','Desc');" TargetMode="External" /><Relationship Id="rId42" Type="http://schemas.openxmlformats.org/officeDocument/2006/relationships/hyperlink" Target="javascript:formorder('Owner','Desc');" TargetMode="External" /><Relationship Id="rId43" Type="http://schemas.openxmlformats.org/officeDocument/2006/relationships/hyperlink" Target="javascript:formorder('Operator','Desc');" TargetMode="External" /><Relationship Id="rId44" Type="http://schemas.openxmlformats.org/officeDocument/2006/relationships/hyperlink" Target="javascript:formorder('Operator','Desc');" TargetMode="External" /><Relationship Id="rId45" Type="http://schemas.openxmlformats.org/officeDocument/2006/relationships/hyperlink" Target="javascript:formorder('Vessel.Vessel_Tot_TEU_Capacity','Desc');" TargetMode="External" /><Relationship Id="rId46" Type="http://schemas.openxmlformats.org/officeDocument/2006/relationships/hyperlink" Target="javascript:formorder('Vessel.Vessel_Tot_TEU_Capacity','Desc');" TargetMode="External" /><Relationship Id="rId47" Type="http://schemas.openxmlformats.org/officeDocument/2006/relationships/hyperlink" Target="javascript:formorder('Vessel.Vessel_Year_Completed','Desc');" TargetMode="External" /><Relationship Id="rId48" Type="http://schemas.openxmlformats.org/officeDocument/2006/relationships/hyperlink" Target="javascript:formorder('Vessel.Vessel_Year_Completed','Desc');" TargetMode="External" /><Relationship Id="rId49" Type="http://schemas.openxmlformats.org/officeDocument/2006/relationships/hyperlink" Target="javascript:formorder('Owner','Desc');" TargetMode="External" /><Relationship Id="rId50" Type="http://schemas.openxmlformats.org/officeDocument/2006/relationships/hyperlink" Target="javascript:formorder('Owner','Desc');" TargetMode="External" /><Relationship Id="rId51" Type="http://schemas.openxmlformats.org/officeDocument/2006/relationships/hyperlink" Target="javascript:formorder('Vessel.Vessel_Tot_TEU_Capacity','Desc');" TargetMode="External" /><Relationship Id="rId52" Type="http://schemas.openxmlformats.org/officeDocument/2006/relationships/hyperlink" Target="javascript:formorder('Vessel.Vessel_Tot_TEU_Capacity','Desc');" TargetMode="External" /><Relationship Id="rId53" Type="http://schemas.openxmlformats.org/officeDocument/2006/relationships/hyperlink" Target="javascript:formorder('Vessel.Vessel_Year_Completed','Desc');" TargetMode="External" /><Relationship Id="rId54" Type="http://schemas.openxmlformats.org/officeDocument/2006/relationships/hyperlink" Target="javascript:formorder('Vessel.Vessel_Year_Completed','Desc');" TargetMode="External" /><Relationship Id="rId55" Type="http://schemas.openxmlformats.org/officeDocument/2006/relationships/hyperlink" Target="javascript:formorder('Owner','Desc');" TargetMode="External" /><Relationship Id="rId56" Type="http://schemas.openxmlformats.org/officeDocument/2006/relationships/hyperlink" Target="javascript:formorder('Owner','Desc');" TargetMode="External" /><Relationship Id="rId57" Type="http://schemas.openxmlformats.org/officeDocument/2006/relationships/hyperlink" Target="javascript:formorder('VesselType.Vessel_Type_Description','Desc');" TargetMode="External" /><Relationship Id="rId58" Type="http://schemas.openxmlformats.org/officeDocument/2006/relationships/hyperlink" Target="javascript:formorder('VesselType.Vessel_Type_Description','Desc');" TargetMode="External" /><Relationship Id="rId59" Type="http://schemas.openxmlformats.org/officeDocument/2006/relationships/hyperlink" Target="javascript:formorder('Owner','Desc');" TargetMode="External" /><Relationship Id="rId60" Type="http://schemas.openxmlformats.org/officeDocument/2006/relationships/hyperlink" Target="javascript:formorder('Owner','Desc');" TargetMode="External" /><Relationship Id="rId61" Type="http://schemas.openxmlformats.org/officeDocument/2006/relationships/hyperlink" Target="javascript:formorder('Operator','Desc');" TargetMode="External" /><Relationship Id="rId62" Type="http://schemas.openxmlformats.org/officeDocument/2006/relationships/hyperlink" Target="javascript:formorder('Operator','Desc');" TargetMode="External" /><Relationship Id="rId63" Type="http://schemas.openxmlformats.org/officeDocument/2006/relationships/hyperlink" Target="javascript:formorder('VesselType.Vessel_Type_Description','Desc');" TargetMode="External" /><Relationship Id="rId64" Type="http://schemas.openxmlformats.org/officeDocument/2006/relationships/hyperlink" Target="javascript:formorder('VesselType.Vessel_Type_Description','Desc');" TargetMode="External" /><Relationship Id="rId65" Type="http://schemas.openxmlformats.org/officeDocument/2006/relationships/hyperlink" Target="javascript:formorder('Vessel.Vessel_Year_Completed','Desc');" TargetMode="External" /><Relationship Id="rId66" Type="http://schemas.openxmlformats.org/officeDocument/2006/relationships/hyperlink" Target="javascript:formorder('Vessel.Vessel_Year_Completed','Desc');" TargetMode="External" /><Relationship Id="rId67" Type="http://schemas.openxmlformats.org/officeDocument/2006/relationships/hyperlink" Target="javascript:formorder('Owner','Desc');" TargetMode="External" /><Relationship Id="rId68" Type="http://schemas.openxmlformats.org/officeDocument/2006/relationships/hyperlink" Target="javascript:formorder('Owner','Desc');" TargetMode="External" /><Relationship Id="rId69" Type="http://schemas.openxmlformats.org/officeDocument/2006/relationships/hyperlink" Target="javascript:formorder('Operator','Desc');" TargetMode="External" /><Relationship Id="rId70" Type="http://schemas.openxmlformats.org/officeDocument/2006/relationships/hyperlink" Target="javascript:formorder('Operator','Desc');" TargetMode="External" /><Relationship Id="rId71" Type="http://schemas.openxmlformats.org/officeDocument/2006/relationships/image" Target="http://www.ci-online.co.uk/images/blue_tr.gif" TargetMode="External" /><Relationship Id="rId72" Type="http://schemas.openxmlformats.org/officeDocument/2006/relationships/hyperlink" Target="javascript:formorder('Vessel.Vessel_Year_Completed','Desc');" TargetMode="External" /><Relationship Id="rId73" Type="http://schemas.openxmlformats.org/officeDocument/2006/relationships/hyperlink" Target="javascript:formorder('Vessel.Vessel_Year_Completed','Desc');" TargetMode="External" /><Relationship Id="rId74" Type="http://schemas.openxmlformats.org/officeDocument/2006/relationships/hyperlink" Target="javascript:formorder('Owner','Desc');" TargetMode="External" /><Relationship Id="rId75" Type="http://schemas.openxmlformats.org/officeDocument/2006/relationships/hyperlink" Target="javascript:formorder('Owner','Desc');" TargetMode="External" /><Relationship Id="rId76" Type="http://schemas.openxmlformats.org/officeDocument/2006/relationships/hyperlink" Target="javascript:formorder('Operator','Desc');" TargetMode="External" /><Relationship Id="rId77" Type="http://schemas.openxmlformats.org/officeDocument/2006/relationships/hyperlink" Target="javascript:formorder('Operator','Desc');" TargetMode="External" /><Relationship Id="rId78" Type="http://schemas.openxmlformats.org/officeDocument/2006/relationships/hyperlink" Target="javascript:formorder('Vessel.Vessel_Year_Completed','Desc');" TargetMode="External" /><Relationship Id="rId79" Type="http://schemas.openxmlformats.org/officeDocument/2006/relationships/hyperlink" Target="javascript:formorder('Vessel.Vessel_Year_Completed','Desc');" TargetMode="External" /><Relationship Id="rId80" Type="http://schemas.openxmlformats.org/officeDocument/2006/relationships/hyperlink" Target="javascript:formorder('Owner','Desc');" TargetMode="External" /><Relationship Id="rId81" Type="http://schemas.openxmlformats.org/officeDocument/2006/relationships/hyperlink" Target="javascript:formorder('Owner','Desc');" TargetMode="External" /><Relationship Id="rId82" Type="http://schemas.openxmlformats.org/officeDocument/2006/relationships/hyperlink" Target="javascript:formorder('Operator','Desc');" TargetMode="External" /><Relationship Id="rId83" Type="http://schemas.openxmlformats.org/officeDocument/2006/relationships/hyperlink" Target="javascript:formorder('Operator','Desc');" TargetMode="External" /><Relationship Id="rId84" Type="http://schemas.openxmlformats.org/officeDocument/2006/relationships/hyperlink" Target="javascript:formorder('Vessel.Vessel_Year_Completed','Desc');" TargetMode="External" /><Relationship Id="rId85" Type="http://schemas.openxmlformats.org/officeDocument/2006/relationships/hyperlink" Target="javascript:formorder('Vessel.Vessel_Year_Completed','Desc');" TargetMode="External" /><Relationship Id="rId86" Type="http://schemas.openxmlformats.org/officeDocument/2006/relationships/hyperlink" Target="javascript:formorder('Owner','Desc');" TargetMode="External" /><Relationship Id="rId87" Type="http://schemas.openxmlformats.org/officeDocument/2006/relationships/hyperlink" Target="javascript:formorder('Owner','Desc');" TargetMode="External" /><Relationship Id="rId88" Type="http://schemas.openxmlformats.org/officeDocument/2006/relationships/hyperlink" Target="javascript:formorder('Vessel.Vessel_Year_Completed','Desc');" TargetMode="External" /><Relationship Id="rId89" Type="http://schemas.openxmlformats.org/officeDocument/2006/relationships/hyperlink" Target="javascript:formorder('Vessel.Vessel_Year_Completed','Desc');" TargetMode="External" /><Relationship Id="rId90" Type="http://schemas.openxmlformats.org/officeDocument/2006/relationships/hyperlink" Target="javascript:formorder('Owner','Desc');" TargetMode="External" /><Relationship Id="rId91" Type="http://schemas.openxmlformats.org/officeDocument/2006/relationships/hyperlink" Target="javascript:formorder('Owner','Desc');" TargetMode="External" /><Relationship Id="rId92" Type="http://schemas.openxmlformats.org/officeDocument/2006/relationships/hyperlink" Target="javascript:formorder('Vessel.Vessel_Year_Completed','Desc');" TargetMode="External" /><Relationship Id="rId93" Type="http://schemas.openxmlformats.org/officeDocument/2006/relationships/hyperlink" Target="javascript:formorder('Vessel.Vessel_Year_Completed','Desc');" TargetMode="External" /><Relationship Id="rId94" Type="http://schemas.openxmlformats.org/officeDocument/2006/relationships/hyperlink" Target="javascript:formorder('Vessel.Vessel_Tot_TEU_Capacity','Desc');" TargetMode="External" /><Relationship Id="rId95" Type="http://schemas.openxmlformats.org/officeDocument/2006/relationships/hyperlink" Target="javascript:formorder('Vessel.Vessel_Tot_TEU_Capacity','Desc');" TargetMode="External" /><Relationship Id="rId96" Type="http://schemas.openxmlformats.org/officeDocument/2006/relationships/hyperlink" Target="javascript:formorder('Vessel.Vessel_Year_Completed','Desc');" TargetMode="External" /><Relationship Id="rId97" Type="http://schemas.openxmlformats.org/officeDocument/2006/relationships/hyperlink" Target="javascript:formorder('Vessel.Vessel_Year_Completed','Desc');" TargetMode="External" /><Relationship Id="rId98" Type="http://schemas.openxmlformats.org/officeDocument/2006/relationships/hyperlink" Target="javascript:formorder('Owner','Desc');" TargetMode="External" /><Relationship Id="rId99" Type="http://schemas.openxmlformats.org/officeDocument/2006/relationships/hyperlink" Target="javascript:formorder('Owner','Desc');" TargetMode="External" /><Relationship Id="rId100" Type="http://schemas.openxmlformats.org/officeDocument/2006/relationships/hyperlink" Target="javascript:formorder('Operator','Desc');" TargetMode="External" /><Relationship Id="rId101" Type="http://schemas.openxmlformats.org/officeDocument/2006/relationships/hyperlink" Target="javascript:formorder('Operator','Desc');" TargetMode="External" /><Relationship Id="rId102" Type="http://schemas.openxmlformats.org/officeDocument/2006/relationships/hyperlink" Target="javascript:formorder('Vessel.Vessel_Tot_TEU_Capacity','Desc');" TargetMode="External" /><Relationship Id="rId103" Type="http://schemas.openxmlformats.org/officeDocument/2006/relationships/hyperlink" Target="javascript:formorder('Vessel.Vessel_Tot_TEU_Capacity','Desc');" TargetMode="External" /><Relationship Id="rId104" Type="http://schemas.openxmlformats.org/officeDocument/2006/relationships/hyperlink" Target="javascript:formorder('Vessel.Vessel_Year_Completed','Desc');" TargetMode="External" /><Relationship Id="rId105" Type="http://schemas.openxmlformats.org/officeDocument/2006/relationships/hyperlink" Target="javascript:formorder('Vessel.Vessel_Year_Completed','Desc');" TargetMode="External" /><Relationship Id="rId106" Type="http://schemas.openxmlformats.org/officeDocument/2006/relationships/hyperlink" Target="javascript:formorder('Owner','Desc');" TargetMode="External" /><Relationship Id="rId107" Type="http://schemas.openxmlformats.org/officeDocument/2006/relationships/hyperlink" Target="javascript:formorder('Owner','Desc');" TargetMode="External" /><Relationship Id="rId108" Type="http://schemas.openxmlformats.org/officeDocument/2006/relationships/hyperlink" Target="javascript:formorder('Operator','Desc');" TargetMode="External" /><Relationship Id="rId109" Type="http://schemas.openxmlformats.org/officeDocument/2006/relationships/hyperlink" Target="javascript:formorder('Operator','Desc');" TargetMode="External" /><Relationship Id="rId110" Type="http://schemas.openxmlformats.org/officeDocument/2006/relationships/hyperlink" Target="javascript:formorder('Vessel.Vessel_Tot_TEU_Capacity','Desc');" TargetMode="External" /><Relationship Id="rId111" Type="http://schemas.openxmlformats.org/officeDocument/2006/relationships/hyperlink" Target="javascript:formorder('Vessel.Vessel_Tot_TEU_Capacity','Desc');" TargetMode="External" /><Relationship Id="rId112" Type="http://schemas.openxmlformats.org/officeDocument/2006/relationships/hyperlink" Target="javascript:formorder('Vessel.Vessel_Year_Completed','Desc');" TargetMode="External" /><Relationship Id="rId113" Type="http://schemas.openxmlformats.org/officeDocument/2006/relationships/hyperlink" Target="javascript:formorder('Vessel.Vessel_Year_Completed','Desc');" TargetMode="External" /><Relationship Id="rId114" Type="http://schemas.openxmlformats.org/officeDocument/2006/relationships/hyperlink" Target="javascript:formorder('Owner','Desc');" TargetMode="External" /><Relationship Id="rId115" Type="http://schemas.openxmlformats.org/officeDocument/2006/relationships/hyperlink" Target="javascript:formorder('Owner','Desc');" TargetMode="External" /><Relationship Id="rId116" Type="http://schemas.openxmlformats.org/officeDocument/2006/relationships/hyperlink" Target="javascript:formorder('Vessel.Vessel_Tot_TEU_Capacity','Desc');" TargetMode="External" /><Relationship Id="rId117" Type="http://schemas.openxmlformats.org/officeDocument/2006/relationships/hyperlink" Target="javascript:formorder('Vessel.Vessel_Tot_TEU_Capacity','Desc');" TargetMode="External" /><Relationship Id="rId118" Type="http://schemas.openxmlformats.org/officeDocument/2006/relationships/hyperlink" Target="javascript:formorder('Vessel.Vessel_Year_Completed','Desc');" TargetMode="External" /><Relationship Id="rId119" Type="http://schemas.openxmlformats.org/officeDocument/2006/relationships/hyperlink" Target="javascript:formorder('Vessel.Vessel_Year_Completed','Desc');" TargetMode="External" /><Relationship Id="rId120" Type="http://schemas.openxmlformats.org/officeDocument/2006/relationships/hyperlink" Target="javascript:formorder('Owner','Desc');" TargetMode="External" /><Relationship Id="rId121" Type="http://schemas.openxmlformats.org/officeDocument/2006/relationships/hyperlink" Target="javascript:formorder('Owner','Desc');" TargetMode="External" /><Relationship Id="rId122" Type="http://schemas.openxmlformats.org/officeDocument/2006/relationships/hyperlink" Target="javascript:formorder('VesselType.Vessel_Type_Description','Desc');" TargetMode="External" /><Relationship Id="rId123" Type="http://schemas.openxmlformats.org/officeDocument/2006/relationships/hyperlink" Target="javascript:formorder('VesselType.Vessel_Type_Description','Desc');" TargetMode="External" /><Relationship Id="rId124" Type="http://schemas.openxmlformats.org/officeDocument/2006/relationships/hyperlink" Target="javascript:formorder('Owner','Desc');" TargetMode="External" /><Relationship Id="rId125" Type="http://schemas.openxmlformats.org/officeDocument/2006/relationships/hyperlink" Target="javascript:formorder('Owner','Desc');" TargetMode="External" /><Relationship Id="rId126" Type="http://schemas.openxmlformats.org/officeDocument/2006/relationships/hyperlink" Target="javascript:formorder('Operator','Desc');" TargetMode="External" /><Relationship Id="rId127" Type="http://schemas.openxmlformats.org/officeDocument/2006/relationships/hyperlink" Target="javascript:formorder('Operator','Desc');" TargetMode="External" /><Relationship Id="rId128" Type="http://schemas.openxmlformats.org/officeDocument/2006/relationships/hyperlink" Target="javascript:formorder('VesselType.Vessel_Type_Description','Desc');" TargetMode="External" /><Relationship Id="rId129" Type="http://schemas.openxmlformats.org/officeDocument/2006/relationships/hyperlink" Target="javascript:formorder('VesselType.Vessel_Type_Description','Desc');" TargetMode="External" /><Relationship Id="rId130" Type="http://schemas.openxmlformats.org/officeDocument/2006/relationships/hyperlink" Target="javascript:formorder('Vessel.Vessel_Year_Completed','Desc');" TargetMode="External" /><Relationship Id="rId131" Type="http://schemas.openxmlformats.org/officeDocument/2006/relationships/hyperlink" Target="javascript:formorder('Vessel.Vessel_Year_Completed','Desc');" TargetMode="External" /><Relationship Id="rId132" Type="http://schemas.openxmlformats.org/officeDocument/2006/relationships/hyperlink" Target="javascript:formorder('Owner','Desc');" TargetMode="External" /><Relationship Id="rId133" Type="http://schemas.openxmlformats.org/officeDocument/2006/relationships/hyperlink" Target="javascript:formorder('Owner','Desc');" TargetMode="External" /><Relationship Id="rId134" Type="http://schemas.openxmlformats.org/officeDocument/2006/relationships/hyperlink" Target="javascript:formorder('Operator','Desc');" TargetMode="External" /><Relationship Id="rId135" Type="http://schemas.openxmlformats.org/officeDocument/2006/relationships/hyperlink" Target="javascript:formorder('Operator','Desc');"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28</xdr:row>
      <xdr:rowOff>0</xdr:rowOff>
    </xdr:from>
    <xdr:to>
      <xdr:col>4</xdr:col>
      <xdr:colOff>0</xdr:colOff>
      <xdr:row>28</xdr:row>
      <xdr:rowOff>0</xdr:rowOff>
    </xdr:to>
    <xdr:pic>
      <xdr:nvPicPr>
        <xdr:cNvPr id="1" name="Picture 1">
          <a:hlinkClick r:id="rId3"/>
        </xdr:cNvPr>
        <xdr:cNvPicPr preferRelativeResize="1">
          <a:picLocks noChangeAspect="1"/>
        </xdr:cNvPicPr>
      </xdr:nvPicPr>
      <xdr:blipFill>
        <a:blip r:link="rId1"/>
        <a:stretch>
          <a:fillRect/>
        </a:stretch>
      </xdr:blipFill>
      <xdr:spPr>
        <a:xfrm>
          <a:off x="2895600" y="4676775"/>
          <a:ext cx="0" cy="0"/>
        </a:xfrm>
        <a:prstGeom prst="rect">
          <a:avLst/>
        </a:prstGeom>
        <a:noFill/>
        <a:ln w="9525" cmpd="sng">
          <a:noFill/>
        </a:ln>
      </xdr:spPr>
    </xdr:pic>
    <xdr:clientData/>
  </xdr:twoCellAnchor>
  <xdr:twoCellAnchor>
    <xdr:from>
      <xdr:col>4</xdr:col>
      <xdr:colOff>0</xdr:colOff>
      <xdr:row>28</xdr:row>
      <xdr:rowOff>0</xdr:rowOff>
    </xdr:from>
    <xdr:to>
      <xdr:col>4</xdr:col>
      <xdr:colOff>0</xdr:colOff>
      <xdr:row>28</xdr:row>
      <xdr:rowOff>0</xdr:rowOff>
    </xdr:to>
    <xdr:pic>
      <xdr:nvPicPr>
        <xdr:cNvPr id="2" name="Picture 2">
          <a:hlinkClick r:id="rId5"/>
        </xdr:cNvPr>
        <xdr:cNvPicPr preferRelativeResize="1">
          <a:picLocks noChangeAspect="1"/>
        </xdr:cNvPicPr>
      </xdr:nvPicPr>
      <xdr:blipFill>
        <a:blip r:link="rId1"/>
        <a:stretch>
          <a:fillRect/>
        </a:stretch>
      </xdr:blipFill>
      <xdr:spPr>
        <a:xfrm>
          <a:off x="2895600" y="4676775"/>
          <a:ext cx="0" cy="0"/>
        </a:xfrm>
        <a:prstGeom prst="rect">
          <a:avLst/>
        </a:prstGeom>
        <a:noFill/>
        <a:ln w="9525" cmpd="sng">
          <a:noFill/>
        </a:ln>
      </xdr:spPr>
    </xdr:pic>
    <xdr:clientData/>
  </xdr:twoCellAnchor>
  <xdr:twoCellAnchor>
    <xdr:from>
      <xdr:col>4</xdr:col>
      <xdr:colOff>0</xdr:colOff>
      <xdr:row>28</xdr:row>
      <xdr:rowOff>0</xdr:rowOff>
    </xdr:from>
    <xdr:to>
      <xdr:col>4</xdr:col>
      <xdr:colOff>0</xdr:colOff>
      <xdr:row>28</xdr:row>
      <xdr:rowOff>0</xdr:rowOff>
    </xdr:to>
    <xdr:pic>
      <xdr:nvPicPr>
        <xdr:cNvPr id="3" name="Picture 3">
          <a:hlinkClick r:id="rId8"/>
        </xdr:cNvPr>
        <xdr:cNvPicPr preferRelativeResize="1">
          <a:picLocks noChangeAspect="1"/>
        </xdr:cNvPicPr>
      </xdr:nvPicPr>
      <xdr:blipFill>
        <a:blip r:link="rId6"/>
        <a:stretch>
          <a:fillRect/>
        </a:stretch>
      </xdr:blipFill>
      <xdr:spPr>
        <a:xfrm>
          <a:off x="2895600" y="4676775"/>
          <a:ext cx="0" cy="0"/>
        </a:xfrm>
        <a:prstGeom prst="rect">
          <a:avLst/>
        </a:prstGeom>
        <a:noFill/>
        <a:ln w="9525" cmpd="sng">
          <a:noFill/>
        </a:ln>
      </xdr:spPr>
    </xdr:pic>
    <xdr:clientData/>
  </xdr:twoCellAnchor>
  <xdr:twoCellAnchor>
    <xdr:from>
      <xdr:col>4</xdr:col>
      <xdr:colOff>0</xdr:colOff>
      <xdr:row>28</xdr:row>
      <xdr:rowOff>0</xdr:rowOff>
    </xdr:from>
    <xdr:to>
      <xdr:col>4</xdr:col>
      <xdr:colOff>0</xdr:colOff>
      <xdr:row>28</xdr:row>
      <xdr:rowOff>0</xdr:rowOff>
    </xdr:to>
    <xdr:pic>
      <xdr:nvPicPr>
        <xdr:cNvPr id="4" name="Picture 4">
          <a:hlinkClick r:id="rId10"/>
        </xdr:cNvPr>
        <xdr:cNvPicPr preferRelativeResize="1">
          <a:picLocks noChangeAspect="1"/>
        </xdr:cNvPicPr>
      </xdr:nvPicPr>
      <xdr:blipFill>
        <a:blip r:link="rId1"/>
        <a:stretch>
          <a:fillRect/>
        </a:stretch>
      </xdr:blipFill>
      <xdr:spPr>
        <a:xfrm>
          <a:off x="2895600" y="4676775"/>
          <a:ext cx="0" cy="0"/>
        </a:xfrm>
        <a:prstGeom prst="rect">
          <a:avLst/>
        </a:prstGeom>
        <a:noFill/>
        <a:ln w="9525" cmpd="sng">
          <a:noFill/>
        </a:ln>
      </xdr:spPr>
    </xdr:pic>
    <xdr:clientData/>
  </xdr:twoCellAnchor>
  <xdr:twoCellAnchor>
    <xdr:from>
      <xdr:col>4</xdr:col>
      <xdr:colOff>0</xdr:colOff>
      <xdr:row>28</xdr:row>
      <xdr:rowOff>0</xdr:rowOff>
    </xdr:from>
    <xdr:to>
      <xdr:col>4</xdr:col>
      <xdr:colOff>0</xdr:colOff>
      <xdr:row>28</xdr:row>
      <xdr:rowOff>0</xdr:rowOff>
    </xdr:to>
    <xdr:pic>
      <xdr:nvPicPr>
        <xdr:cNvPr id="5" name="Picture 5">
          <a:hlinkClick r:id="rId12"/>
        </xdr:cNvPr>
        <xdr:cNvPicPr preferRelativeResize="1">
          <a:picLocks noChangeAspect="1"/>
        </xdr:cNvPicPr>
      </xdr:nvPicPr>
      <xdr:blipFill>
        <a:blip r:link="rId1"/>
        <a:stretch>
          <a:fillRect/>
        </a:stretch>
      </xdr:blipFill>
      <xdr:spPr>
        <a:xfrm>
          <a:off x="2895600" y="4676775"/>
          <a:ext cx="0" cy="0"/>
        </a:xfrm>
        <a:prstGeom prst="rect">
          <a:avLst/>
        </a:prstGeom>
        <a:noFill/>
        <a:ln w="9525" cmpd="sng">
          <a:noFill/>
        </a:ln>
      </xdr:spPr>
    </xdr:pic>
    <xdr:clientData/>
  </xdr:twoCellAnchor>
  <xdr:twoCellAnchor>
    <xdr:from>
      <xdr:col>4</xdr:col>
      <xdr:colOff>0</xdr:colOff>
      <xdr:row>28</xdr:row>
      <xdr:rowOff>0</xdr:rowOff>
    </xdr:from>
    <xdr:to>
      <xdr:col>4</xdr:col>
      <xdr:colOff>0</xdr:colOff>
      <xdr:row>28</xdr:row>
      <xdr:rowOff>0</xdr:rowOff>
    </xdr:to>
    <xdr:pic>
      <xdr:nvPicPr>
        <xdr:cNvPr id="6" name="Picture 6">
          <a:hlinkClick r:id="rId14"/>
        </xdr:cNvPr>
        <xdr:cNvPicPr preferRelativeResize="1">
          <a:picLocks noChangeAspect="1"/>
        </xdr:cNvPicPr>
      </xdr:nvPicPr>
      <xdr:blipFill>
        <a:blip r:link="rId6"/>
        <a:stretch>
          <a:fillRect/>
        </a:stretch>
      </xdr:blipFill>
      <xdr:spPr>
        <a:xfrm>
          <a:off x="2895600" y="4676775"/>
          <a:ext cx="0" cy="0"/>
        </a:xfrm>
        <a:prstGeom prst="rect">
          <a:avLst/>
        </a:prstGeom>
        <a:noFill/>
        <a:ln w="9525" cmpd="sng">
          <a:noFill/>
        </a:ln>
      </xdr:spPr>
    </xdr:pic>
    <xdr:clientData/>
  </xdr:twoCellAnchor>
  <xdr:twoCellAnchor>
    <xdr:from>
      <xdr:col>4</xdr:col>
      <xdr:colOff>0</xdr:colOff>
      <xdr:row>122</xdr:row>
      <xdr:rowOff>0</xdr:rowOff>
    </xdr:from>
    <xdr:to>
      <xdr:col>4</xdr:col>
      <xdr:colOff>0</xdr:colOff>
      <xdr:row>122</xdr:row>
      <xdr:rowOff>0</xdr:rowOff>
    </xdr:to>
    <xdr:pic>
      <xdr:nvPicPr>
        <xdr:cNvPr id="7" name="Picture 7"/>
        <xdr:cNvPicPr preferRelativeResize="1">
          <a:picLocks noChangeAspect="1"/>
        </xdr:cNvPicPr>
      </xdr:nvPicPr>
      <xdr:blipFill>
        <a:blip r:embed="rId15"/>
        <a:stretch>
          <a:fillRect/>
        </a:stretch>
      </xdr:blipFill>
      <xdr:spPr>
        <a:xfrm>
          <a:off x="2895600" y="18183225"/>
          <a:ext cx="0" cy="0"/>
        </a:xfrm>
        <a:prstGeom prst="rect">
          <a:avLst/>
        </a:prstGeom>
        <a:noFill/>
        <a:ln w="9525" cmpd="sng">
          <a:noFill/>
        </a:ln>
      </xdr:spPr>
    </xdr:pic>
    <xdr:clientData/>
  </xdr:twoCellAnchor>
  <xdr:twoCellAnchor>
    <xdr:from>
      <xdr:col>4</xdr:col>
      <xdr:colOff>0</xdr:colOff>
      <xdr:row>122</xdr:row>
      <xdr:rowOff>0</xdr:rowOff>
    </xdr:from>
    <xdr:to>
      <xdr:col>4</xdr:col>
      <xdr:colOff>0</xdr:colOff>
      <xdr:row>122</xdr:row>
      <xdr:rowOff>0</xdr:rowOff>
    </xdr:to>
    <xdr:pic>
      <xdr:nvPicPr>
        <xdr:cNvPr id="8" name="Picture 8"/>
        <xdr:cNvPicPr preferRelativeResize="1">
          <a:picLocks noChangeAspect="1"/>
        </xdr:cNvPicPr>
      </xdr:nvPicPr>
      <xdr:blipFill>
        <a:blip r:embed="rId15"/>
        <a:stretch>
          <a:fillRect/>
        </a:stretch>
      </xdr:blipFill>
      <xdr:spPr>
        <a:xfrm>
          <a:off x="2895600" y="18183225"/>
          <a:ext cx="0" cy="0"/>
        </a:xfrm>
        <a:prstGeom prst="rect">
          <a:avLst/>
        </a:prstGeom>
        <a:noFill/>
        <a:ln w="9525" cmpd="sng">
          <a:noFill/>
        </a:ln>
      </xdr:spPr>
    </xdr:pic>
    <xdr:clientData/>
  </xdr:twoCellAnchor>
  <xdr:twoCellAnchor>
    <xdr:from>
      <xdr:col>4</xdr:col>
      <xdr:colOff>0</xdr:colOff>
      <xdr:row>122</xdr:row>
      <xdr:rowOff>0</xdr:rowOff>
    </xdr:from>
    <xdr:to>
      <xdr:col>4</xdr:col>
      <xdr:colOff>0</xdr:colOff>
      <xdr:row>122</xdr:row>
      <xdr:rowOff>0</xdr:rowOff>
    </xdr:to>
    <xdr:pic>
      <xdr:nvPicPr>
        <xdr:cNvPr id="9" name="Picture 9"/>
        <xdr:cNvPicPr preferRelativeResize="1">
          <a:picLocks noChangeAspect="1"/>
        </xdr:cNvPicPr>
      </xdr:nvPicPr>
      <xdr:blipFill>
        <a:blip r:embed="rId15"/>
        <a:stretch>
          <a:fillRect/>
        </a:stretch>
      </xdr:blipFill>
      <xdr:spPr>
        <a:xfrm>
          <a:off x="2895600" y="18183225"/>
          <a:ext cx="0" cy="0"/>
        </a:xfrm>
        <a:prstGeom prst="rect">
          <a:avLst/>
        </a:prstGeom>
        <a:noFill/>
        <a:ln w="9525" cmpd="sng">
          <a:noFill/>
        </a:ln>
      </xdr:spPr>
    </xdr:pic>
    <xdr:clientData/>
  </xdr:twoCellAnchor>
  <xdr:twoCellAnchor>
    <xdr:from>
      <xdr:col>4</xdr:col>
      <xdr:colOff>0</xdr:colOff>
      <xdr:row>122</xdr:row>
      <xdr:rowOff>0</xdr:rowOff>
    </xdr:from>
    <xdr:to>
      <xdr:col>4</xdr:col>
      <xdr:colOff>0</xdr:colOff>
      <xdr:row>122</xdr:row>
      <xdr:rowOff>0</xdr:rowOff>
    </xdr:to>
    <xdr:pic>
      <xdr:nvPicPr>
        <xdr:cNvPr id="10" name="Picture 10"/>
        <xdr:cNvPicPr preferRelativeResize="1">
          <a:picLocks noChangeAspect="1"/>
        </xdr:cNvPicPr>
      </xdr:nvPicPr>
      <xdr:blipFill>
        <a:blip r:embed="rId16"/>
        <a:stretch>
          <a:fillRect/>
        </a:stretch>
      </xdr:blipFill>
      <xdr:spPr>
        <a:xfrm>
          <a:off x="2895600" y="18183225"/>
          <a:ext cx="0" cy="0"/>
        </a:xfrm>
        <a:prstGeom prst="rect">
          <a:avLst/>
        </a:prstGeom>
        <a:noFill/>
        <a:ln w="9525" cmpd="sng">
          <a:noFill/>
        </a:ln>
      </xdr:spPr>
    </xdr:pic>
    <xdr:clientData/>
  </xdr:twoCellAnchor>
  <xdr:twoCellAnchor>
    <xdr:from>
      <xdr:col>4</xdr:col>
      <xdr:colOff>0</xdr:colOff>
      <xdr:row>122</xdr:row>
      <xdr:rowOff>0</xdr:rowOff>
    </xdr:from>
    <xdr:to>
      <xdr:col>4</xdr:col>
      <xdr:colOff>0</xdr:colOff>
      <xdr:row>122</xdr:row>
      <xdr:rowOff>0</xdr:rowOff>
    </xdr:to>
    <xdr:pic>
      <xdr:nvPicPr>
        <xdr:cNvPr id="11" name="Picture 11"/>
        <xdr:cNvPicPr preferRelativeResize="1">
          <a:picLocks noChangeAspect="1"/>
        </xdr:cNvPicPr>
      </xdr:nvPicPr>
      <xdr:blipFill>
        <a:blip r:embed="rId15"/>
        <a:stretch>
          <a:fillRect/>
        </a:stretch>
      </xdr:blipFill>
      <xdr:spPr>
        <a:xfrm>
          <a:off x="2895600" y="18183225"/>
          <a:ext cx="0" cy="0"/>
        </a:xfrm>
        <a:prstGeom prst="rect">
          <a:avLst/>
        </a:prstGeom>
        <a:noFill/>
        <a:ln w="9525" cmpd="sng">
          <a:noFill/>
        </a:ln>
      </xdr:spPr>
    </xdr:pic>
    <xdr:clientData/>
  </xdr:twoCellAnchor>
  <xdr:twoCellAnchor>
    <xdr:from>
      <xdr:col>4</xdr:col>
      <xdr:colOff>0</xdr:colOff>
      <xdr:row>122</xdr:row>
      <xdr:rowOff>0</xdr:rowOff>
    </xdr:from>
    <xdr:to>
      <xdr:col>4</xdr:col>
      <xdr:colOff>0</xdr:colOff>
      <xdr:row>122</xdr:row>
      <xdr:rowOff>0</xdr:rowOff>
    </xdr:to>
    <xdr:pic>
      <xdr:nvPicPr>
        <xdr:cNvPr id="12" name="Picture 12"/>
        <xdr:cNvPicPr preferRelativeResize="1">
          <a:picLocks noChangeAspect="1"/>
        </xdr:cNvPicPr>
      </xdr:nvPicPr>
      <xdr:blipFill>
        <a:blip r:embed="rId16"/>
        <a:stretch>
          <a:fillRect/>
        </a:stretch>
      </xdr:blipFill>
      <xdr:spPr>
        <a:xfrm>
          <a:off x="2895600" y="18183225"/>
          <a:ext cx="0" cy="0"/>
        </a:xfrm>
        <a:prstGeom prst="rect">
          <a:avLst/>
        </a:prstGeom>
        <a:noFill/>
        <a:ln w="9525" cmpd="sng">
          <a:noFill/>
        </a:ln>
      </xdr:spPr>
    </xdr:pic>
    <xdr:clientData/>
  </xdr:twoCellAnchor>
  <xdr:twoCellAnchor>
    <xdr:from>
      <xdr:col>4</xdr:col>
      <xdr:colOff>0</xdr:colOff>
      <xdr:row>122</xdr:row>
      <xdr:rowOff>0</xdr:rowOff>
    </xdr:from>
    <xdr:to>
      <xdr:col>4</xdr:col>
      <xdr:colOff>0</xdr:colOff>
      <xdr:row>122</xdr:row>
      <xdr:rowOff>0</xdr:rowOff>
    </xdr:to>
    <xdr:pic>
      <xdr:nvPicPr>
        <xdr:cNvPr id="13" name="Picture 13"/>
        <xdr:cNvPicPr preferRelativeResize="1">
          <a:picLocks noChangeAspect="1"/>
        </xdr:cNvPicPr>
      </xdr:nvPicPr>
      <xdr:blipFill>
        <a:blip r:embed="rId15"/>
        <a:stretch>
          <a:fillRect/>
        </a:stretch>
      </xdr:blipFill>
      <xdr:spPr>
        <a:xfrm>
          <a:off x="2895600" y="18183225"/>
          <a:ext cx="0" cy="0"/>
        </a:xfrm>
        <a:prstGeom prst="rect">
          <a:avLst/>
        </a:prstGeom>
        <a:noFill/>
        <a:ln w="9525" cmpd="sng">
          <a:noFill/>
        </a:ln>
      </xdr:spPr>
    </xdr:pic>
    <xdr:clientData/>
  </xdr:twoCellAnchor>
  <xdr:twoCellAnchor>
    <xdr:from>
      <xdr:col>4</xdr:col>
      <xdr:colOff>0</xdr:colOff>
      <xdr:row>122</xdr:row>
      <xdr:rowOff>0</xdr:rowOff>
    </xdr:from>
    <xdr:to>
      <xdr:col>4</xdr:col>
      <xdr:colOff>0</xdr:colOff>
      <xdr:row>122</xdr:row>
      <xdr:rowOff>0</xdr:rowOff>
    </xdr:to>
    <xdr:pic>
      <xdr:nvPicPr>
        <xdr:cNvPr id="14" name="Picture 14"/>
        <xdr:cNvPicPr preferRelativeResize="1">
          <a:picLocks noChangeAspect="1"/>
        </xdr:cNvPicPr>
      </xdr:nvPicPr>
      <xdr:blipFill>
        <a:blip r:embed="rId17"/>
        <a:stretch>
          <a:fillRect/>
        </a:stretch>
      </xdr:blipFill>
      <xdr:spPr>
        <a:xfrm>
          <a:off x="2895600" y="18183225"/>
          <a:ext cx="0" cy="0"/>
        </a:xfrm>
        <a:prstGeom prst="rect">
          <a:avLst/>
        </a:prstGeom>
        <a:noFill/>
        <a:ln w="9525" cmpd="sng">
          <a:noFill/>
        </a:ln>
      </xdr:spPr>
    </xdr:pic>
    <xdr:clientData/>
  </xdr:twoCellAnchor>
  <xdr:twoCellAnchor>
    <xdr:from>
      <xdr:col>4</xdr:col>
      <xdr:colOff>0</xdr:colOff>
      <xdr:row>10</xdr:row>
      <xdr:rowOff>0</xdr:rowOff>
    </xdr:from>
    <xdr:to>
      <xdr:col>4</xdr:col>
      <xdr:colOff>0</xdr:colOff>
      <xdr:row>10</xdr:row>
      <xdr:rowOff>0</xdr:rowOff>
    </xdr:to>
    <xdr:pic>
      <xdr:nvPicPr>
        <xdr:cNvPr id="15" name="Picture 15">
          <a:hlinkClick r:id="rId19"/>
        </xdr:cNvPr>
        <xdr:cNvPicPr preferRelativeResize="1">
          <a:picLocks noChangeAspect="1"/>
        </xdr:cNvPicPr>
      </xdr:nvPicPr>
      <xdr:blipFill>
        <a:blip r:link="rId1"/>
        <a:stretch>
          <a:fillRect/>
        </a:stretch>
      </xdr:blipFill>
      <xdr:spPr>
        <a:xfrm>
          <a:off x="2895600" y="2076450"/>
          <a:ext cx="0" cy="0"/>
        </a:xfrm>
        <a:prstGeom prst="rect">
          <a:avLst/>
        </a:prstGeom>
        <a:noFill/>
        <a:ln w="9525" cmpd="sng">
          <a:noFill/>
        </a:ln>
      </xdr:spPr>
    </xdr:pic>
    <xdr:clientData/>
  </xdr:twoCellAnchor>
  <xdr:twoCellAnchor>
    <xdr:from>
      <xdr:col>4</xdr:col>
      <xdr:colOff>0</xdr:colOff>
      <xdr:row>10</xdr:row>
      <xdr:rowOff>0</xdr:rowOff>
    </xdr:from>
    <xdr:to>
      <xdr:col>4</xdr:col>
      <xdr:colOff>0</xdr:colOff>
      <xdr:row>10</xdr:row>
      <xdr:rowOff>0</xdr:rowOff>
    </xdr:to>
    <xdr:pic>
      <xdr:nvPicPr>
        <xdr:cNvPr id="16" name="Picture 16">
          <a:hlinkClick r:id="rId21"/>
        </xdr:cNvPr>
        <xdr:cNvPicPr preferRelativeResize="1">
          <a:picLocks noChangeAspect="1"/>
        </xdr:cNvPicPr>
      </xdr:nvPicPr>
      <xdr:blipFill>
        <a:blip r:link="rId1"/>
        <a:stretch>
          <a:fillRect/>
        </a:stretch>
      </xdr:blipFill>
      <xdr:spPr>
        <a:xfrm>
          <a:off x="2895600" y="2076450"/>
          <a:ext cx="0" cy="0"/>
        </a:xfrm>
        <a:prstGeom prst="rect">
          <a:avLst/>
        </a:prstGeom>
        <a:noFill/>
        <a:ln w="9525" cmpd="sng">
          <a:noFill/>
        </a:ln>
      </xdr:spPr>
    </xdr:pic>
    <xdr:clientData/>
  </xdr:twoCellAnchor>
  <xdr:twoCellAnchor>
    <xdr:from>
      <xdr:col>4</xdr:col>
      <xdr:colOff>0</xdr:colOff>
      <xdr:row>93</xdr:row>
      <xdr:rowOff>0</xdr:rowOff>
    </xdr:from>
    <xdr:to>
      <xdr:col>4</xdr:col>
      <xdr:colOff>0</xdr:colOff>
      <xdr:row>93</xdr:row>
      <xdr:rowOff>0</xdr:rowOff>
    </xdr:to>
    <xdr:pic>
      <xdr:nvPicPr>
        <xdr:cNvPr id="17" name="Picture 17">
          <a:hlinkClick r:id="rId23"/>
        </xdr:cNvPr>
        <xdr:cNvPicPr preferRelativeResize="1">
          <a:picLocks noChangeAspect="1"/>
        </xdr:cNvPicPr>
      </xdr:nvPicPr>
      <xdr:blipFill>
        <a:blip r:link="rId1"/>
        <a:stretch>
          <a:fillRect/>
        </a:stretch>
      </xdr:blipFill>
      <xdr:spPr>
        <a:xfrm>
          <a:off x="2895600" y="14001750"/>
          <a:ext cx="0" cy="0"/>
        </a:xfrm>
        <a:prstGeom prst="rect">
          <a:avLst/>
        </a:prstGeom>
        <a:noFill/>
        <a:ln w="9525" cmpd="sng">
          <a:noFill/>
        </a:ln>
      </xdr:spPr>
    </xdr:pic>
    <xdr:clientData/>
  </xdr:twoCellAnchor>
  <xdr:twoCellAnchor>
    <xdr:from>
      <xdr:col>4</xdr:col>
      <xdr:colOff>0</xdr:colOff>
      <xdr:row>93</xdr:row>
      <xdr:rowOff>0</xdr:rowOff>
    </xdr:from>
    <xdr:to>
      <xdr:col>4</xdr:col>
      <xdr:colOff>0</xdr:colOff>
      <xdr:row>93</xdr:row>
      <xdr:rowOff>0</xdr:rowOff>
    </xdr:to>
    <xdr:pic>
      <xdr:nvPicPr>
        <xdr:cNvPr id="18" name="Picture 18">
          <a:hlinkClick r:id="rId25"/>
        </xdr:cNvPr>
        <xdr:cNvPicPr preferRelativeResize="1">
          <a:picLocks noChangeAspect="1"/>
        </xdr:cNvPicPr>
      </xdr:nvPicPr>
      <xdr:blipFill>
        <a:blip r:link="rId1"/>
        <a:stretch>
          <a:fillRect/>
        </a:stretch>
      </xdr:blipFill>
      <xdr:spPr>
        <a:xfrm>
          <a:off x="2895600" y="14001750"/>
          <a:ext cx="0" cy="0"/>
        </a:xfrm>
        <a:prstGeom prst="rect">
          <a:avLst/>
        </a:prstGeom>
        <a:noFill/>
        <a:ln w="9525" cmpd="sng">
          <a:noFill/>
        </a:ln>
      </xdr:spPr>
    </xdr:pic>
    <xdr:clientData/>
  </xdr:twoCellAnchor>
  <xdr:twoCellAnchor>
    <xdr:from>
      <xdr:col>4</xdr:col>
      <xdr:colOff>0</xdr:colOff>
      <xdr:row>93</xdr:row>
      <xdr:rowOff>0</xdr:rowOff>
    </xdr:from>
    <xdr:to>
      <xdr:col>4</xdr:col>
      <xdr:colOff>0</xdr:colOff>
      <xdr:row>93</xdr:row>
      <xdr:rowOff>0</xdr:rowOff>
    </xdr:to>
    <xdr:pic>
      <xdr:nvPicPr>
        <xdr:cNvPr id="19" name="Picture 19"/>
        <xdr:cNvPicPr preferRelativeResize="1">
          <a:picLocks noChangeAspect="1"/>
        </xdr:cNvPicPr>
      </xdr:nvPicPr>
      <xdr:blipFill>
        <a:blip r:link="rId26"/>
        <a:stretch>
          <a:fillRect/>
        </a:stretch>
      </xdr:blipFill>
      <xdr:spPr>
        <a:xfrm>
          <a:off x="2895600" y="14001750"/>
          <a:ext cx="0" cy="0"/>
        </a:xfrm>
        <a:prstGeom prst="rect">
          <a:avLst/>
        </a:prstGeom>
        <a:noFill/>
        <a:ln w="9525" cmpd="sng">
          <a:noFill/>
        </a:ln>
      </xdr:spPr>
    </xdr:pic>
    <xdr:clientData/>
  </xdr:twoCellAnchor>
  <xdr:twoCellAnchor>
    <xdr:from>
      <xdr:col>4</xdr:col>
      <xdr:colOff>0</xdr:colOff>
      <xdr:row>93</xdr:row>
      <xdr:rowOff>0</xdr:rowOff>
    </xdr:from>
    <xdr:to>
      <xdr:col>4</xdr:col>
      <xdr:colOff>0</xdr:colOff>
      <xdr:row>93</xdr:row>
      <xdr:rowOff>0</xdr:rowOff>
    </xdr:to>
    <xdr:pic>
      <xdr:nvPicPr>
        <xdr:cNvPr id="20" name="Picture 20">
          <a:hlinkClick r:id="rId28"/>
        </xdr:cNvPr>
        <xdr:cNvPicPr preferRelativeResize="1">
          <a:picLocks noChangeAspect="1"/>
        </xdr:cNvPicPr>
      </xdr:nvPicPr>
      <xdr:blipFill>
        <a:blip r:link="rId1"/>
        <a:stretch>
          <a:fillRect/>
        </a:stretch>
      </xdr:blipFill>
      <xdr:spPr>
        <a:xfrm>
          <a:off x="2895600" y="14001750"/>
          <a:ext cx="0" cy="0"/>
        </a:xfrm>
        <a:prstGeom prst="rect">
          <a:avLst/>
        </a:prstGeom>
        <a:noFill/>
        <a:ln w="9525" cmpd="sng">
          <a:noFill/>
        </a:ln>
      </xdr:spPr>
    </xdr:pic>
    <xdr:clientData/>
  </xdr:twoCellAnchor>
  <xdr:twoCellAnchor>
    <xdr:from>
      <xdr:col>4</xdr:col>
      <xdr:colOff>0</xdr:colOff>
      <xdr:row>93</xdr:row>
      <xdr:rowOff>0</xdr:rowOff>
    </xdr:from>
    <xdr:to>
      <xdr:col>4</xdr:col>
      <xdr:colOff>0</xdr:colOff>
      <xdr:row>93</xdr:row>
      <xdr:rowOff>0</xdr:rowOff>
    </xdr:to>
    <xdr:pic>
      <xdr:nvPicPr>
        <xdr:cNvPr id="21" name="Picture 21"/>
        <xdr:cNvPicPr preferRelativeResize="1">
          <a:picLocks noChangeAspect="1"/>
        </xdr:cNvPicPr>
      </xdr:nvPicPr>
      <xdr:blipFill>
        <a:blip r:link="rId26"/>
        <a:stretch>
          <a:fillRect/>
        </a:stretch>
      </xdr:blipFill>
      <xdr:spPr>
        <a:xfrm>
          <a:off x="2895600" y="14001750"/>
          <a:ext cx="0" cy="0"/>
        </a:xfrm>
        <a:prstGeom prst="rect">
          <a:avLst/>
        </a:prstGeom>
        <a:noFill/>
        <a:ln w="9525" cmpd="sng">
          <a:noFill/>
        </a:ln>
      </xdr:spPr>
    </xdr:pic>
    <xdr:clientData/>
  </xdr:twoCellAnchor>
  <xdr:twoCellAnchor>
    <xdr:from>
      <xdr:col>4</xdr:col>
      <xdr:colOff>0</xdr:colOff>
      <xdr:row>93</xdr:row>
      <xdr:rowOff>0</xdr:rowOff>
    </xdr:from>
    <xdr:to>
      <xdr:col>4</xdr:col>
      <xdr:colOff>0</xdr:colOff>
      <xdr:row>93</xdr:row>
      <xdr:rowOff>0</xdr:rowOff>
    </xdr:to>
    <xdr:pic>
      <xdr:nvPicPr>
        <xdr:cNvPr id="22" name="Picture 22"/>
        <xdr:cNvPicPr preferRelativeResize="1">
          <a:picLocks noChangeAspect="1"/>
        </xdr:cNvPicPr>
      </xdr:nvPicPr>
      <xdr:blipFill>
        <a:blip r:link="rId26"/>
        <a:stretch>
          <a:fillRect/>
        </a:stretch>
      </xdr:blipFill>
      <xdr:spPr>
        <a:xfrm>
          <a:off x="2895600" y="14001750"/>
          <a:ext cx="0" cy="0"/>
        </a:xfrm>
        <a:prstGeom prst="rect">
          <a:avLst/>
        </a:prstGeom>
        <a:noFill/>
        <a:ln w="9525" cmpd="sng">
          <a:noFill/>
        </a:ln>
      </xdr:spPr>
    </xdr:pic>
    <xdr:clientData/>
  </xdr:twoCellAnchor>
  <xdr:twoCellAnchor>
    <xdr:from>
      <xdr:col>4</xdr:col>
      <xdr:colOff>0</xdr:colOff>
      <xdr:row>93</xdr:row>
      <xdr:rowOff>0</xdr:rowOff>
    </xdr:from>
    <xdr:to>
      <xdr:col>4</xdr:col>
      <xdr:colOff>0</xdr:colOff>
      <xdr:row>93</xdr:row>
      <xdr:rowOff>0</xdr:rowOff>
    </xdr:to>
    <xdr:pic>
      <xdr:nvPicPr>
        <xdr:cNvPr id="23" name="Picture 23"/>
        <xdr:cNvPicPr preferRelativeResize="1">
          <a:picLocks noChangeAspect="1"/>
        </xdr:cNvPicPr>
      </xdr:nvPicPr>
      <xdr:blipFill>
        <a:blip r:link="rId26"/>
        <a:stretch>
          <a:fillRect/>
        </a:stretch>
      </xdr:blipFill>
      <xdr:spPr>
        <a:xfrm>
          <a:off x="2895600" y="14001750"/>
          <a:ext cx="0" cy="0"/>
        </a:xfrm>
        <a:prstGeom prst="rect">
          <a:avLst/>
        </a:prstGeom>
        <a:noFill/>
        <a:ln w="9525" cmpd="sng">
          <a:noFill/>
        </a:ln>
      </xdr:spPr>
    </xdr:pic>
    <xdr:clientData/>
  </xdr:twoCellAnchor>
  <xdr:twoCellAnchor>
    <xdr:from>
      <xdr:col>4</xdr:col>
      <xdr:colOff>0</xdr:colOff>
      <xdr:row>93</xdr:row>
      <xdr:rowOff>0</xdr:rowOff>
    </xdr:from>
    <xdr:to>
      <xdr:col>4</xdr:col>
      <xdr:colOff>0</xdr:colOff>
      <xdr:row>93</xdr:row>
      <xdr:rowOff>0</xdr:rowOff>
    </xdr:to>
    <xdr:pic>
      <xdr:nvPicPr>
        <xdr:cNvPr id="24" name="Picture 24"/>
        <xdr:cNvPicPr preferRelativeResize="1">
          <a:picLocks noChangeAspect="1"/>
        </xdr:cNvPicPr>
      </xdr:nvPicPr>
      <xdr:blipFill>
        <a:blip r:link="rId26"/>
        <a:stretch>
          <a:fillRect/>
        </a:stretch>
      </xdr:blipFill>
      <xdr:spPr>
        <a:xfrm>
          <a:off x="2895600" y="14001750"/>
          <a:ext cx="0" cy="0"/>
        </a:xfrm>
        <a:prstGeom prst="rect">
          <a:avLst/>
        </a:prstGeom>
        <a:noFill/>
        <a:ln w="9525" cmpd="sng">
          <a:noFill/>
        </a:ln>
      </xdr:spPr>
    </xdr:pic>
    <xdr:clientData/>
  </xdr:twoCellAnchor>
  <xdr:twoCellAnchor>
    <xdr:from>
      <xdr:col>4</xdr:col>
      <xdr:colOff>0</xdr:colOff>
      <xdr:row>93</xdr:row>
      <xdr:rowOff>0</xdr:rowOff>
    </xdr:from>
    <xdr:to>
      <xdr:col>4</xdr:col>
      <xdr:colOff>0</xdr:colOff>
      <xdr:row>93</xdr:row>
      <xdr:rowOff>0</xdr:rowOff>
    </xdr:to>
    <xdr:pic>
      <xdr:nvPicPr>
        <xdr:cNvPr id="25" name="Picture 25"/>
        <xdr:cNvPicPr preferRelativeResize="1">
          <a:picLocks noChangeAspect="1"/>
        </xdr:cNvPicPr>
      </xdr:nvPicPr>
      <xdr:blipFill>
        <a:blip r:link="rId26"/>
        <a:stretch>
          <a:fillRect/>
        </a:stretch>
      </xdr:blipFill>
      <xdr:spPr>
        <a:xfrm>
          <a:off x="2895600" y="14001750"/>
          <a:ext cx="0" cy="0"/>
        </a:xfrm>
        <a:prstGeom prst="rect">
          <a:avLst/>
        </a:prstGeom>
        <a:noFill/>
        <a:ln w="9525" cmpd="sng">
          <a:noFill/>
        </a:ln>
      </xdr:spPr>
    </xdr:pic>
    <xdr:clientData/>
  </xdr:twoCellAnchor>
  <xdr:twoCellAnchor>
    <xdr:from>
      <xdr:col>4</xdr:col>
      <xdr:colOff>0</xdr:colOff>
      <xdr:row>93</xdr:row>
      <xdr:rowOff>0</xdr:rowOff>
    </xdr:from>
    <xdr:to>
      <xdr:col>4</xdr:col>
      <xdr:colOff>0</xdr:colOff>
      <xdr:row>93</xdr:row>
      <xdr:rowOff>0</xdr:rowOff>
    </xdr:to>
    <xdr:pic>
      <xdr:nvPicPr>
        <xdr:cNvPr id="26" name="Picture 26"/>
        <xdr:cNvPicPr preferRelativeResize="1">
          <a:picLocks noChangeAspect="1"/>
        </xdr:cNvPicPr>
      </xdr:nvPicPr>
      <xdr:blipFill>
        <a:blip r:link="rId26"/>
        <a:stretch>
          <a:fillRect/>
        </a:stretch>
      </xdr:blipFill>
      <xdr:spPr>
        <a:xfrm>
          <a:off x="2895600" y="14001750"/>
          <a:ext cx="0" cy="0"/>
        </a:xfrm>
        <a:prstGeom prst="rect">
          <a:avLst/>
        </a:prstGeom>
        <a:noFill/>
        <a:ln w="9525" cmpd="sng">
          <a:noFill/>
        </a:ln>
      </xdr:spPr>
    </xdr:pic>
    <xdr:clientData/>
  </xdr:twoCellAnchor>
  <xdr:twoCellAnchor>
    <xdr:from>
      <xdr:col>4</xdr:col>
      <xdr:colOff>0</xdr:colOff>
      <xdr:row>93</xdr:row>
      <xdr:rowOff>0</xdr:rowOff>
    </xdr:from>
    <xdr:to>
      <xdr:col>4</xdr:col>
      <xdr:colOff>0</xdr:colOff>
      <xdr:row>93</xdr:row>
      <xdr:rowOff>0</xdr:rowOff>
    </xdr:to>
    <xdr:pic>
      <xdr:nvPicPr>
        <xdr:cNvPr id="27" name="Picture 27"/>
        <xdr:cNvPicPr preferRelativeResize="1">
          <a:picLocks noChangeAspect="1"/>
        </xdr:cNvPicPr>
      </xdr:nvPicPr>
      <xdr:blipFill>
        <a:blip r:link="rId26"/>
        <a:stretch>
          <a:fillRect/>
        </a:stretch>
      </xdr:blipFill>
      <xdr:spPr>
        <a:xfrm>
          <a:off x="2895600" y="14001750"/>
          <a:ext cx="0" cy="0"/>
        </a:xfrm>
        <a:prstGeom prst="rect">
          <a:avLst/>
        </a:prstGeom>
        <a:noFill/>
        <a:ln w="9525" cmpd="sng">
          <a:noFill/>
        </a:ln>
      </xdr:spPr>
    </xdr:pic>
    <xdr:clientData/>
  </xdr:twoCellAnchor>
  <xdr:twoCellAnchor>
    <xdr:from>
      <xdr:col>4</xdr:col>
      <xdr:colOff>0</xdr:colOff>
      <xdr:row>93</xdr:row>
      <xdr:rowOff>0</xdr:rowOff>
    </xdr:from>
    <xdr:to>
      <xdr:col>4</xdr:col>
      <xdr:colOff>0</xdr:colOff>
      <xdr:row>93</xdr:row>
      <xdr:rowOff>0</xdr:rowOff>
    </xdr:to>
    <xdr:pic>
      <xdr:nvPicPr>
        <xdr:cNvPr id="28" name="Picture 28"/>
        <xdr:cNvPicPr preferRelativeResize="1">
          <a:picLocks noChangeAspect="1"/>
        </xdr:cNvPicPr>
      </xdr:nvPicPr>
      <xdr:blipFill>
        <a:blip r:link="rId26"/>
        <a:stretch>
          <a:fillRect/>
        </a:stretch>
      </xdr:blipFill>
      <xdr:spPr>
        <a:xfrm>
          <a:off x="2895600" y="14001750"/>
          <a:ext cx="0" cy="0"/>
        </a:xfrm>
        <a:prstGeom prst="rect">
          <a:avLst/>
        </a:prstGeom>
        <a:noFill/>
        <a:ln w="9525" cmpd="sng">
          <a:noFill/>
        </a:ln>
      </xdr:spPr>
    </xdr:pic>
    <xdr:clientData/>
  </xdr:twoCellAnchor>
  <xdr:twoCellAnchor>
    <xdr:from>
      <xdr:col>4</xdr:col>
      <xdr:colOff>0</xdr:colOff>
      <xdr:row>93</xdr:row>
      <xdr:rowOff>0</xdr:rowOff>
    </xdr:from>
    <xdr:to>
      <xdr:col>4</xdr:col>
      <xdr:colOff>0</xdr:colOff>
      <xdr:row>93</xdr:row>
      <xdr:rowOff>0</xdr:rowOff>
    </xdr:to>
    <xdr:pic>
      <xdr:nvPicPr>
        <xdr:cNvPr id="29" name="Picture 29"/>
        <xdr:cNvPicPr preferRelativeResize="1">
          <a:picLocks noChangeAspect="1"/>
        </xdr:cNvPicPr>
      </xdr:nvPicPr>
      <xdr:blipFill>
        <a:blip r:link="rId26"/>
        <a:stretch>
          <a:fillRect/>
        </a:stretch>
      </xdr:blipFill>
      <xdr:spPr>
        <a:xfrm>
          <a:off x="2895600" y="14001750"/>
          <a:ext cx="0" cy="0"/>
        </a:xfrm>
        <a:prstGeom prst="rect">
          <a:avLst/>
        </a:prstGeom>
        <a:noFill/>
        <a:ln w="9525" cmpd="sng">
          <a:noFill/>
        </a:ln>
      </xdr:spPr>
    </xdr:pic>
    <xdr:clientData/>
  </xdr:twoCellAnchor>
  <xdr:twoCellAnchor>
    <xdr:from>
      <xdr:col>4</xdr:col>
      <xdr:colOff>0</xdr:colOff>
      <xdr:row>141</xdr:row>
      <xdr:rowOff>0</xdr:rowOff>
    </xdr:from>
    <xdr:to>
      <xdr:col>4</xdr:col>
      <xdr:colOff>0</xdr:colOff>
      <xdr:row>141</xdr:row>
      <xdr:rowOff>0</xdr:rowOff>
    </xdr:to>
    <xdr:pic>
      <xdr:nvPicPr>
        <xdr:cNvPr id="30" name="Picture 30">
          <a:hlinkClick r:id="rId30"/>
        </xdr:cNvPr>
        <xdr:cNvPicPr preferRelativeResize="1">
          <a:picLocks noChangeAspect="1"/>
        </xdr:cNvPicPr>
      </xdr:nvPicPr>
      <xdr:blipFill>
        <a:blip r:link="rId1"/>
        <a:stretch>
          <a:fillRect/>
        </a:stretch>
      </xdr:blipFill>
      <xdr:spPr>
        <a:xfrm>
          <a:off x="2895600" y="20907375"/>
          <a:ext cx="0" cy="0"/>
        </a:xfrm>
        <a:prstGeom prst="rect">
          <a:avLst/>
        </a:prstGeom>
        <a:noFill/>
        <a:ln w="9525" cmpd="sng">
          <a:noFill/>
        </a:ln>
      </xdr:spPr>
    </xdr:pic>
    <xdr:clientData/>
  </xdr:twoCellAnchor>
  <xdr:twoCellAnchor>
    <xdr:from>
      <xdr:col>4</xdr:col>
      <xdr:colOff>0</xdr:colOff>
      <xdr:row>141</xdr:row>
      <xdr:rowOff>0</xdr:rowOff>
    </xdr:from>
    <xdr:to>
      <xdr:col>4</xdr:col>
      <xdr:colOff>0</xdr:colOff>
      <xdr:row>141</xdr:row>
      <xdr:rowOff>0</xdr:rowOff>
    </xdr:to>
    <xdr:pic>
      <xdr:nvPicPr>
        <xdr:cNvPr id="31" name="Picture 31">
          <a:hlinkClick r:id="rId32"/>
        </xdr:cNvPr>
        <xdr:cNvPicPr preferRelativeResize="1">
          <a:picLocks noChangeAspect="1"/>
        </xdr:cNvPicPr>
      </xdr:nvPicPr>
      <xdr:blipFill>
        <a:blip r:link="rId1"/>
        <a:stretch>
          <a:fillRect/>
        </a:stretch>
      </xdr:blipFill>
      <xdr:spPr>
        <a:xfrm>
          <a:off x="2895600" y="20907375"/>
          <a:ext cx="0" cy="0"/>
        </a:xfrm>
        <a:prstGeom prst="rect">
          <a:avLst/>
        </a:prstGeom>
        <a:noFill/>
        <a:ln w="9525" cmpd="sng">
          <a:noFill/>
        </a:ln>
      </xdr:spPr>
    </xdr:pic>
    <xdr:clientData/>
  </xdr:twoCellAnchor>
  <xdr:twoCellAnchor>
    <xdr:from>
      <xdr:col>4</xdr:col>
      <xdr:colOff>0</xdr:colOff>
      <xdr:row>141</xdr:row>
      <xdr:rowOff>0</xdr:rowOff>
    </xdr:from>
    <xdr:to>
      <xdr:col>4</xdr:col>
      <xdr:colOff>0</xdr:colOff>
      <xdr:row>141</xdr:row>
      <xdr:rowOff>0</xdr:rowOff>
    </xdr:to>
    <xdr:pic>
      <xdr:nvPicPr>
        <xdr:cNvPr id="32" name="Picture 32">
          <a:hlinkClick r:id="rId34"/>
        </xdr:cNvPr>
        <xdr:cNvPicPr preferRelativeResize="1">
          <a:picLocks noChangeAspect="1"/>
        </xdr:cNvPicPr>
      </xdr:nvPicPr>
      <xdr:blipFill>
        <a:blip r:link="rId1"/>
        <a:stretch>
          <a:fillRect/>
        </a:stretch>
      </xdr:blipFill>
      <xdr:spPr>
        <a:xfrm>
          <a:off x="2895600" y="20907375"/>
          <a:ext cx="0" cy="0"/>
        </a:xfrm>
        <a:prstGeom prst="rect">
          <a:avLst/>
        </a:prstGeom>
        <a:noFill/>
        <a:ln w="9525" cmpd="sng">
          <a:noFill/>
        </a:ln>
      </xdr:spPr>
    </xdr:pic>
    <xdr:clientData/>
  </xdr:twoCellAnchor>
  <xdr:twoCellAnchor>
    <xdr:from>
      <xdr:col>4</xdr:col>
      <xdr:colOff>0</xdr:colOff>
      <xdr:row>141</xdr:row>
      <xdr:rowOff>0</xdr:rowOff>
    </xdr:from>
    <xdr:to>
      <xdr:col>4</xdr:col>
      <xdr:colOff>0</xdr:colOff>
      <xdr:row>141</xdr:row>
      <xdr:rowOff>0</xdr:rowOff>
    </xdr:to>
    <xdr:pic>
      <xdr:nvPicPr>
        <xdr:cNvPr id="33" name="Picture 33">
          <a:hlinkClick r:id="rId36"/>
        </xdr:cNvPr>
        <xdr:cNvPicPr preferRelativeResize="1">
          <a:picLocks noChangeAspect="1"/>
        </xdr:cNvPicPr>
      </xdr:nvPicPr>
      <xdr:blipFill>
        <a:blip r:link="rId6"/>
        <a:stretch>
          <a:fillRect/>
        </a:stretch>
      </xdr:blipFill>
      <xdr:spPr>
        <a:xfrm>
          <a:off x="2895600" y="20907375"/>
          <a:ext cx="0" cy="0"/>
        </a:xfrm>
        <a:prstGeom prst="rect">
          <a:avLst/>
        </a:prstGeom>
        <a:noFill/>
        <a:ln w="9525" cmpd="sng">
          <a:noFill/>
        </a:ln>
      </xdr:spPr>
    </xdr:pic>
    <xdr:clientData/>
  </xdr:twoCellAnchor>
  <xdr:twoCellAnchor>
    <xdr:from>
      <xdr:col>4</xdr:col>
      <xdr:colOff>0</xdr:colOff>
      <xdr:row>141</xdr:row>
      <xdr:rowOff>0</xdr:rowOff>
    </xdr:from>
    <xdr:to>
      <xdr:col>4</xdr:col>
      <xdr:colOff>0</xdr:colOff>
      <xdr:row>141</xdr:row>
      <xdr:rowOff>0</xdr:rowOff>
    </xdr:to>
    <xdr:pic>
      <xdr:nvPicPr>
        <xdr:cNvPr id="34" name="Picture 34">
          <a:hlinkClick r:id="rId38"/>
        </xdr:cNvPr>
        <xdr:cNvPicPr preferRelativeResize="1">
          <a:picLocks noChangeAspect="1"/>
        </xdr:cNvPicPr>
      </xdr:nvPicPr>
      <xdr:blipFill>
        <a:blip r:link="rId1"/>
        <a:stretch>
          <a:fillRect/>
        </a:stretch>
      </xdr:blipFill>
      <xdr:spPr>
        <a:xfrm>
          <a:off x="2895600" y="20907375"/>
          <a:ext cx="0" cy="0"/>
        </a:xfrm>
        <a:prstGeom prst="rect">
          <a:avLst/>
        </a:prstGeom>
        <a:noFill/>
        <a:ln w="9525" cmpd="sng">
          <a:noFill/>
        </a:ln>
      </xdr:spPr>
    </xdr:pic>
    <xdr:clientData/>
  </xdr:twoCellAnchor>
  <xdr:twoCellAnchor>
    <xdr:from>
      <xdr:col>4</xdr:col>
      <xdr:colOff>0</xdr:colOff>
      <xdr:row>141</xdr:row>
      <xdr:rowOff>0</xdr:rowOff>
    </xdr:from>
    <xdr:to>
      <xdr:col>4</xdr:col>
      <xdr:colOff>0</xdr:colOff>
      <xdr:row>141</xdr:row>
      <xdr:rowOff>0</xdr:rowOff>
    </xdr:to>
    <xdr:pic>
      <xdr:nvPicPr>
        <xdr:cNvPr id="35" name="Picture 35">
          <a:hlinkClick r:id="rId40"/>
        </xdr:cNvPr>
        <xdr:cNvPicPr preferRelativeResize="1">
          <a:picLocks noChangeAspect="1"/>
        </xdr:cNvPicPr>
      </xdr:nvPicPr>
      <xdr:blipFill>
        <a:blip r:link="rId1"/>
        <a:stretch>
          <a:fillRect/>
        </a:stretch>
      </xdr:blipFill>
      <xdr:spPr>
        <a:xfrm>
          <a:off x="2895600" y="20907375"/>
          <a:ext cx="0" cy="0"/>
        </a:xfrm>
        <a:prstGeom prst="rect">
          <a:avLst/>
        </a:prstGeom>
        <a:noFill/>
        <a:ln w="9525" cmpd="sng">
          <a:noFill/>
        </a:ln>
      </xdr:spPr>
    </xdr:pic>
    <xdr:clientData/>
  </xdr:twoCellAnchor>
  <xdr:twoCellAnchor>
    <xdr:from>
      <xdr:col>4</xdr:col>
      <xdr:colOff>0</xdr:colOff>
      <xdr:row>141</xdr:row>
      <xdr:rowOff>0</xdr:rowOff>
    </xdr:from>
    <xdr:to>
      <xdr:col>4</xdr:col>
      <xdr:colOff>0</xdr:colOff>
      <xdr:row>141</xdr:row>
      <xdr:rowOff>0</xdr:rowOff>
    </xdr:to>
    <xdr:pic>
      <xdr:nvPicPr>
        <xdr:cNvPr id="36" name="Picture 36">
          <a:hlinkClick r:id="rId42"/>
        </xdr:cNvPr>
        <xdr:cNvPicPr preferRelativeResize="1">
          <a:picLocks noChangeAspect="1"/>
        </xdr:cNvPicPr>
      </xdr:nvPicPr>
      <xdr:blipFill>
        <a:blip r:link="rId1"/>
        <a:stretch>
          <a:fillRect/>
        </a:stretch>
      </xdr:blipFill>
      <xdr:spPr>
        <a:xfrm>
          <a:off x="2895600" y="20907375"/>
          <a:ext cx="0" cy="0"/>
        </a:xfrm>
        <a:prstGeom prst="rect">
          <a:avLst/>
        </a:prstGeom>
        <a:noFill/>
        <a:ln w="9525" cmpd="sng">
          <a:noFill/>
        </a:ln>
      </xdr:spPr>
    </xdr:pic>
    <xdr:clientData/>
  </xdr:twoCellAnchor>
  <xdr:twoCellAnchor>
    <xdr:from>
      <xdr:col>4</xdr:col>
      <xdr:colOff>0</xdr:colOff>
      <xdr:row>141</xdr:row>
      <xdr:rowOff>0</xdr:rowOff>
    </xdr:from>
    <xdr:to>
      <xdr:col>4</xdr:col>
      <xdr:colOff>0</xdr:colOff>
      <xdr:row>141</xdr:row>
      <xdr:rowOff>0</xdr:rowOff>
    </xdr:to>
    <xdr:pic>
      <xdr:nvPicPr>
        <xdr:cNvPr id="37" name="Picture 37">
          <a:hlinkClick r:id="rId44"/>
        </xdr:cNvPr>
        <xdr:cNvPicPr preferRelativeResize="1">
          <a:picLocks noChangeAspect="1"/>
        </xdr:cNvPicPr>
      </xdr:nvPicPr>
      <xdr:blipFill>
        <a:blip r:link="rId6"/>
        <a:stretch>
          <a:fillRect/>
        </a:stretch>
      </xdr:blipFill>
      <xdr:spPr>
        <a:xfrm>
          <a:off x="2895600" y="20907375"/>
          <a:ext cx="0" cy="0"/>
        </a:xfrm>
        <a:prstGeom prst="rect">
          <a:avLst/>
        </a:prstGeom>
        <a:noFill/>
        <a:ln w="9525" cmpd="sng">
          <a:noFill/>
        </a:ln>
      </xdr:spPr>
    </xdr:pic>
    <xdr:clientData/>
  </xdr:twoCellAnchor>
  <xdr:twoCellAnchor>
    <xdr:from>
      <xdr:col>4</xdr:col>
      <xdr:colOff>0</xdr:colOff>
      <xdr:row>157</xdr:row>
      <xdr:rowOff>0</xdr:rowOff>
    </xdr:from>
    <xdr:to>
      <xdr:col>4</xdr:col>
      <xdr:colOff>0</xdr:colOff>
      <xdr:row>157</xdr:row>
      <xdr:rowOff>0</xdr:rowOff>
    </xdr:to>
    <xdr:pic>
      <xdr:nvPicPr>
        <xdr:cNvPr id="38" name="Picture 38"/>
        <xdr:cNvPicPr preferRelativeResize="1">
          <a:picLocks noChangeAspect="1"/>
        </xdr:cNvPicPr>
      </xdr:nvPicPr>
      <xdr:blipFill>
        <a:blip r:embed="rId15"/>
        <a:stretch>
          <a:fillRect/>
        </a:stretch>
      </xdr:blipFill>
      <xdr:spPr>
        <a:xfrm>
          <a:off x="2895600" y="23231475"/>
          <a:ext cx="0" cy="0"/>
        </a:xfrm>
        <a:prstGeom prst="rect">
          <a:avLst/>
        </a:prstGeom>
        <a:noFill/>
        <a:ln w="9525" cmpd="sng">
          <a:noFill/>
        </a:ln>
      </xdr:spPr>
    </xdr:pic>
    <xdr:clientData/>
  </xdr:twoCellAnchor>
  <xdr:twoCellAnchor>
    <xdr:from>
      <xdr:col>4</xdr:col>
      <xdr:colOff>0</xdr:colOff>
      <xdr:row>157</xdr:row>
      <xdr:rowOff>0</xdr:rowOff>
    </xdr:from>
    <xdr:to>
      <xdr:col>4</xdr:col>
      <xdr:colOff>0</xdr:colOff>
      <xdr:row>157</xdr:row>
      <xdr:rowOff>0</xdr:rowOff>
    </xdr:to>
    <xdr:pic>
      <xdr:nvPicPr>
        <xdr:cNvPr id="39" name="Picture 39"/>
        <xdr:cNvPicPr preferRelativeResize="1">
          <a:picLocks noChangeAspect="1"/>
        </xdr:cNvPicPr>
      </xdr:nvPicPr>
      <xdr:blipFill>
        <a:blip r:embed="rId15"/>
        <a:stretch>
          <a:fillRect/>
        </a:stretch>
      </xdr:blipFill>
      <xdr:spPr>
        <a:xfrm>
          <a:off x="2895600" y="23231475"/>
          <a:ext cx="0" cy="0"/>
        </a:xfrm>
        <a:prstGeom prst="rect">
          <a:avLst/>
        </a:prstGeom>
        <a:noFill/>
        <a:ln w="9525" cmpd="sng">
          <a:noFill/>
        </a:ln>
      </xdr:spPr>
    </xdr:pic>
    <xdr:clientData/>
  </xdr:twoCellAnchor>
  <xdr:twoCellAnchor>
    <xdr:from>
      <xdr:col>4</xdr:col>
      <xdr:colOff>0</xdr:colOff>
      <xdr:row>157</xdr:row>
      <xdr:rowOff>0</xdr:rowOff>
    </xdr:from>
    <xdr:to>
      <xdr:col>4</xdr:col>
      <xdr:colOff>0</xdr:colOff>
      <xdr:row>157</xdr:row>
      <xdr:rowOff>0</xdr:rowOff>
    </xdr:to>
    <xdr:pic>
      <xdr:nvPicPr>
        <xdr:cNvPr id="40" name="Picture 40"/>
        <xdr:cNvPicPr preferRelativeResize="1">
          <a:picLocks noChangeAspect="1"/>
        </xdr:cNvPicPr>
      </xdr:nvPicPr>
      <xdr:blipFill>
        <a:blip r:embed="rId15"/>
        <a:stretch>
          <a:fillRect/>
        </a:stretch>
      </xdr:blipFill>
      <xdr:spPr>
        <a:xfrm>
          <a:off x="2895600" y="23231475"/>
          <a:ext cx="0" cy="0"/>
        </a:xfrm>
        <a:prstGeom prst="rect">
          <a:avLst/>
        </a:prstGeom>
        <a:noFill/>
        <a:ln w="9525" cmpd="sng">
          <a:noFill/>
        </a:ln>
      </xdr:spPr>
    </xdr:pic>
    <xdr:clientData/>
  </xdr:twoCellAnchor>
  <xdr:twoCellAnchor>
    <xdr:from>
      <xdr:col>4</xdr:col>
      <xdr:colOff>0</xdr:colOff>
      <xdr:row>157</xdr:row>
      <xdr:rowOff>0</xdr:rowOff>
    </xdr:from>
    <xdr:to>
      <xdr:col>4</xdr:col>
      <xdr:colOff>0</xdr:colOff>
      <xdr:row>157</xdr:row>
      <xdr:rowOff>0</xdr:rowOff>
    </xdr:to>
    <xdr:pic>
      <xdr:nvPicPr>
        <xdr:cNvPr id="41" name="Picture 41"/>
        <xdr:cNvPicPr preferRelativeResize="1">
          <a:picLocks noChangeAspect="1"/>
        </xdr:cNvPicPr>
      </xdr:nvPicPr>
      <xdr:blipFill>
        <a:blip r:embed="rId16"/>
        <a:stretch>
          <a:fillRect/>
        </a:stretch>
      </xdr:blipFill>
      <xdr:spPr>
        <a:xfrm>
          <a:off x="2895600" y="23231475"/>
          <a:ext cx="0" cy="0"/>
        </a:xfrm>
        <a:prstGeom prst="rect">
          <a:avLst/>
        </a:prstGeom>
        <a:noFill/>
        <a:ln w="9525" cmpd="sng">
          <a:noFill/>
        </a:ln>
      </xdr:spPr>
    </xdr:pic>
    <xdr:clientData/>
  </xdr:twoCellAnchor>
  <xdr:twoCellAnchor>
    <xdr:from>
      <xdr:col>4</xdr:col>
      <xdr:colOff>0</xdr:colOff>
      <xdr:row>157</xdr:row>
      <xdr:rowOff>0</xdr:rowOff>
    </xdr:from>
    <xdr:to>
      <xdr:col>4</xdr:col>
      <xdr:colOff>0</xdr:colOff>
      <xdr:row>157</xdr:row>
      <xdr:rowOff>0</xdr:rowOff>
    </xdr:to>
    <xdr:pic>
      <xdr:nvPicPr>
        <xdr:cNvPr id="42" name="Picture 42"/>
        <xdr:cNvPicPr preferRelativeResize="1">
          <a:picLocks noChangeAspect="1"/>
        </xdr:cNvPicPr>
      </xdr:nvPicPr>
      <xdr:blipFill>
        <a:blip r:embed="rId15"/>
        <a:stretch>
          <a:fillRect/>
        </a:stretch>
      </xdr:blipFill>
      <xdr:spPr>
        <a:xfrm>
          <a:off x="2895600" y="23231475"/>
          <a:ext cx="0" cy="0"/>
        </a:xfrm>
        <a:prstGeom prst="rect">
          <a:avLst/>
        </a:prstGeom>
        <a:noFill/>
        <a:ln w="9525" cmpd="sng">
          <a:noFill/>
        </a:ln>
      </xdr:spPr>
    </xdr:pic>
    <xdr:clientData/>
  </xdr:twoCellAnchor>
  <xdr:twoCellAnchor>
    <xdr:from>
      <xdr:col>4</xdr:col>
      <xdr:colOff>0</xdr:colOff>
      <xdr:row>157</xdr:row>
      <xdr:rowOff>0</xdr:rowOff>
    </xdr:from>
    <xdr:to>
      <xdr:col>4</xdr:col>
      <xdr:colOff>0</xdr:colOff>
      <xdr:row>157</xdr:row>
      <xdr:rowOff>0</xdr:rowOff>
    </xdr:to>
    <xdr:pic>
      <xdr:nvPicPr>
        <xdr:cNvPr id="43" name="Picture 43"/>
        <xdr:cNvPicPr preferRelativeResize="1">
          <a:picLocks noChangeAspect="1"/>
        </xdr:cNvPicPr>
      </xdr:nvPicPr>
      <xdr:blipFill>
        <a:blip r:embed="rId16"/>
        <a:stretch>
          <a:fillRect/>
        </a:stretch>
      </xdr:blipFill>
      <xdr:spPr>
        <a:xfrm>
          <a:off x="2895600" y="23231475"/>
          <a:ext cx="0" cy="0"/>
        </a:xfrm>
        <a:prstGeom prst="rect">
          <a:avLst/>
        </a:prstGeom>
        <a:noFill/>
        <a:ln w="9525" cmpd="sng">
          <a:noFill/>
        </a:ln>
      </xdr:spPr>
    </xdr:pic>
    <xdr:clientData/>
  </xdr:twoCellAnchor>
  <xdr:twoCellAnchor>
    <xdr:from>
      <xdr:col>4</xdr:col>
      <xdr:colOff>0</xdr:colOff>
      <xdr:row>157</xdr:row>
      <xdr:rowOff>0</xdr:rowOff>
    </xdr:from>
    <xdr:to>
      <xdr:col>4</xdr:col>
      <xdr:colOff>0</xdr:colOff>
      <xdr:row>157</xdr:row>
      <xdr:rowOff>0</xdr:rowOff>
    </xdr:to>
    <xdr:pic>
      <xdr:nvPicPr>
        <xdr:cNvPr id="44" name="Picture 44"/>
        <xdr:cNvPicPr preferRelativeResize="1">
          <a:picLocks noChangeAspect="1"/>
        </xdr:cNvPicPr>
      </xdr:nvPicPr>
      <xdr:blipFill>
        <a:blip r:embed="rId15"/>
        <a:stretch>
          <a:fillRect/>
        </a:stretch>
      </xdr:blipFill>
      <xdr:spPr>
        <a:xfrm>
          <a:off x="2895600" y="23231475"/>
          <a:ext cx="0" cy="0"/>
        </a:xfrm>
        <a:prstGeom prst="rect">
          <a:avLst/>
        </a:prstGeom>
        <a:noFill/>
        <a:ln w="9525" cmpd="sng">
          <a:noFill/>
        </a:ln>
      </xdr:spPr>
    </xdr:pic>
    <xdr:clientData/>
  </xdr:twoCellAnchor>
  <xdr:twoCellAnchor>
    <xdr:from>
      <xdr:col>4</xdr:col>
      <xdr:colOff>0</xdr:colOff>
      <xdr:row>157</xdr:row>
      <xdr:rowOff>0</xdr:rowOff>
    </xdr:from>
    <xdr:to>
      <xdr:col>4</xdr:col>
      <xdr:colOff>0</xdr:colOff>
      <xdr:row>157</xdr:row>
      <xdr:rowOff>0</xdr:rowOff>
    </xdr:to>
    <xdr:pic>
      <xdr:nvPicPr>
        <xdr:cNvPr id="45" name="Picture 45"/>
        <xdr:cNvPicPr preferRelativeResize="1">
          <a:picLocks noChangeAspect="1"/>
        </xdr:cNvPicPr>
      </xdr:nvPicPr>
      <xdr:blipFill>
        <a:blip r:embed="rId17"/>
        <a:stretch>
          <a:fillRect/>
        </a:stretch>
      </xdr:blipFill>
      <xdr:spPr>
        <a:xfrm>
          <a:off x="2895600" y="23231475"/>
          <a:ext cx="0" cy="0"/>
        </a:xfrm>
        <a:prstGeom prst="rect">
          <a:avLst/>
        </a:prstGeom>
        <a:noFill/>
        <a:ln w="9525" cmpd="sng">
          <a:noFill/>
        </a:ln>
      </xdr:spPr>
    </xdr:pic>
    <xdr:clientData/>
  </xdr:twoCellAnchor>
  <xdr:twoCellAnchor>
    <xdr:from>
      <xdr:col>4</xdr:col>
      <xdr:colOff>0</xdr:colOff>
      <xdr:row>132</xdr:row>
      <xdr:rowOff>0</xdr:rowOff>
    </xdr:from>
    <xdr:to>
      <xdr:col>4</xdr:col>
      <xdr:colOff>0</xdr:colOff>
      <xdr:row>132</xdr:row>
      <xdr:rowOff>0</xdr:rowOff>
    </xdr:to>
    <xdr:pic>
      <xdr:nvPicPr>
        <xdr:cNvPr id="46" name="Picture 46">
          <a:hlinkClick r:id="rId46"/>
        </xdr:cNvPr>
        <xdr:cNvPicPr preferRelativeResize="1">
          <a:picLocks noChangeAspect="1"/>
        </xdr:cNvPicPr>
      </xdr:nvPicPr>
      <xdr:blipFill>
        <a:blip r:link="rId1"/>
        <a:stretch>
          <a:fillRect/>
        </a:stretch>
      </xdr:blipFill>
      <xdr:spPr>
        <a:xfrm>
          <a:off x="2895600" y="19611975"/>
          <a:ext cx="0" cy="0"/>
        </a:xfrm>
        <a:prstGeom prst="rect">
          <a:avLst/>
        </a:prstGeom>
        <a:noFill/>
        <a:ln w="9525" cmpd="sng">
          <a:noFill/>
        </a:ln>
      </xdr:spPr>
    </xdr:pic>
    <xdr:clientData/>
  </xdr:twoCellAnchor>
  <xdr:twoCellAnchor>
    <xdr:from>
      <xdr:col>4</xdr:col>
      <xdr:colOff>0</xdr:colOff>
      <xdr:row>132</xdr:row>
      <xdr:rowOff>0</xdr:rowOff>
    </xdr:from>
    <xdr:to>
      <xdr:col>4</xdr:col>
      <xdr:colOff>0</xdr:colOff>
      <xdr:row>132</xdr:row>
      <xdr:rowOff>0</xdr:rowOff>
    </xdr:to>
    <xdr:pic>
      <xdr:nvPicPr>
        <xdr:cNvPr id="47" name="Picture 47">
          <a:hlinkClick r:id="rId48"/>
        </xdr:cNvPr>
        <xdr:cNvPicPr preferRelativeResize="1">
          <a:picLocks noChangeAspect="1"/>
        </xdr:cNvPicPr>
      </xdr:nvPicPr>
      <xdr:blipFill>
        <a:blip r:link="rId1"/>
        <a:stretch>
          <a:fillRect/>
        </a:stretch>
      </xdr:blipFill>
      <xdr:spPr>
        <a:xfrm>
          <a:off x="2895600" y="19611975"/>
          <a:ext cx="0" cy="0"/>
        </a:xfrm>
        <a:prstGeom prst="rect">
          <a:avLst/>
        </a:prstGeom>
        <a:noFill/>
        <a:ln w="9525" cmpd="sng">
          <a:noFill/>
        </a:ln>
      </xdr:spPr>
    </xdr:pic>
    <xdr:clientData/>
  </xdr:twoCellAnchor>
  <xdr:twoCellAnchor>
    <xdr:from>
      <xdr:col>4</xdr:col>
      <xdr:colOff>0</xdr:colOff>
      <xdr:row>132</xdr:row>
      <xdr:rowOff>0</xdr:rowOff>
    </xdr:from>
    <xdr:to>
      <xdr:col>4</xdr:col>
      <xdr:colOff>0</xdr:colOff>
      <xdr:row>132</xdr:row>
      <xdr:rowOff>0</xdr:rowOff>
    </xdr:to>
    <xdr:pic>
      <xdr:nvPicPr>
        <xdr:cNvPr id="48" name="Picture 48">
          <a:hlinkClick r:id="rId50"/>
        </xdr:cNvPr>
        <xdr:cNvPicPr preferRelativeResize="1">
          <a:picLocks noChangeAspect="1"/>
        </xdr:cNvPicPr>
      </xdr:nvPicPr>
      <xdr:blipFill>
        <a:blip r:link="rId1"/>
        <a:stretch>
          <a:fillRect/>
        </a:stretch>
      </xdr:blipFill>
      <xdr:spPr>
        <a:xfrm>
          <a:off x="2895600" y="19611975"/>
          <a:ext cx="0" cy="0"/>
        </a:xfrm>
        <a:prstGeom prst="rect">
          <a:avLst/>
        </a:prstGeom>
        <a:noFill/>
        <a:ln w="9525" cmpd="sng">
          <a:noFill/>
        </a:ln>
      </xdr:spPr>
    </xdr:pic>
    <xdr:clientData/>
  </xdr:twoCellAnchor>
  <xdr:twoCellAnchor>
    <xdr:from>
      <xdr:col>4</xdr:col>
      <xdr:colOff>0</xdr:colOff>
      <xdr:row>58</xdr:row>
      <xdr:rowOff>0</xdr:rowOff>
    </xdr:from>
    <xdr:to>
      <xdr:col>4</xdr:col>
      <xdr:colOff>0</xdr:colOff>
      <xdr:row>58</xdr:row>
      <xdr:rowOff>0</xdr:rowOff>
    </xdr:to>
    <xdr:pic>
      <xdr:nvPicPr>
        <xdr:cNvPr id="49" name="Picture 49">
          <a:hlinkClick r:id="rId52"/>
        </xdr:cNvPr>
        <xdr:cNvPicPr preferRelativeResize="1">
          <a:picLocks noChangeAspect="1"/>
        </xdr:cNvPicPr>
      </xdr:nvPicPr>
      <xdr:blipFill>
        <a:blip r:link="rId1"/>
        <a:stretch>
          <a:fillRect/>
        </a:stretch>
      </xdr:blipFill>
      <xdr:spPr>
        <a:xfrm>
          <a:off x="2895600" y="8963025"/>
          <a:ext cx="0" cy="0"/>
        </a:xfrm>
        <a:prstGeom prst="rect">
          <a:avLst/>
        </a:prstGeom>
        <a:noFill/>
        <a:ln w="9525" cmpd="sng">
          <a:noFill/>
        </a:ln>
      </xdr:spPr>
    </xdr:pic>
    <xdr:clientData/>
  </xdr:twoCellAnchor>
  <xdr:twoCellAnchor>
    <xdr:from>
      <xdr:col>4</xdr:col>
      <xdr:colOff>0</xdr:colOff>
      <xdr:row>58</xdr:row>
      <xdr:rowOff>0</xdr:rowOff>
    </xdr:from>
    <xdr:to>
      <xdr:col>4</xdr:col>
      <xdr:colOff>0</xdr:colOff>
      <xdr:row>58</xdr:row>
      <xdr:rowOff>0</xdr:rowOff>
    </xdr:to>
    <xdr:pic>
      <xdr:nvPicPr>
        <xdr:cNvPr id="50" name="Picture 50">
          <a:hlinkClick r:id="rId54"/>
        </xdr:cNvPr>
        <xdr:cNvPicPr preferRelativeResize="1">
          <a:picLocks noChangeAspect="1"/>
        </xdr:cNvPicPr>
      </xdr:nvPicPr>
      <xdr:blipFill>
        <a:blip r:link="rId1"/>
        <a:stretch>
          <a:fillRect/>
        </a:stretch>
      </xdr:blipFill>
      <xdr:spPr>
        <a:xfrm>
          <a:off x="2895600" y="8963025"/>
          <a:ext cx="0" cy="0"/>
        </a:xfrm>
        <a:prstGeom prst="rect">
          <a:avLst/>
        </a:prstGeom>
        <a:noFill/>
        <a:ln w="9525" cmpd="sng">
          <a:noFill/>
        </a:ln>
      </xdr:spPr>
    </xdr:pic>
    <xdr:clientData/>
  </xdr:twoCellAnchor>
  <xdr:twoCellAnchor>
    <xdr:from>
      <xdr:col>4</xdr:col>
      <xdr:colOff>0</xdr:colOff>
      <xdr:row>58</xdr:row>
      <xdr:rowOff>0</xdr:rowOff>
    </xdr:from>
    <xdr:to>
      <xdr:col>4</xdr:col>
      <xdr:colOff>0</xdr:colOff>
      <xdr:row>58</xdr:row>
      <xdr:rowOff>0</xdr:rowOff>
    </xdr:to>
    <xdr:pic>
      <xdr:nvPicPr>
        <xdr:cNvPr id="51" name="Picture 51">
          <a:hlinkClick r:id="rId56"/>
        </xdr:cNvPr>
        <xdr:cNvPicPr preferRelativeResize="1">
          <a:picLocks noChangeAspect="1"/>
        </xdr:cNvPicPr>
      </xdr:nvPicPr>
      <xdr:blipFill>
        <a:blip r:link="rId1"/>
        <a:stretch>
          <a:fillRect/>
        </a:stretch>
      </xdr:blipFill>
      <xdr:spPr>
        <a:xfrm>
          <a:off x="2895600" y="8963025"/>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52" name="Picture 52">
          <a:hlinkClick r:id="rId58"/>
        </xdr:cNvPr>
        <xdr:cNvPicPr preferRelativeResize="1">
          <a:picLocks noChangeAspect="1"/>
        </xdr:cNvPicPr>
      </xdr:nvPicPr>
      <xdr:blipFill>
        <a:blip r:link="rId1"/>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53" name="Picture 53">
          <a:hlinkClick r:id="rId60"/>
        </xdr:cNvPr>
        <xdr:cNvPicPr preferRelativeResize="1">
          <a:picLocks noChangeAspect="1"/>
        </xdr:cNvPicPr>
      </xdr:nvPicPr>
      <xdr:blipFill>
        <a:blip r:link="rId1"/>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54" name="Picture 54">
          <a:hlinkClick r:id="rId62"/>
        </xdr:cNvPr>
        <xdr:cNvPicPr preferRelativeResize="1">
          <a:picLocks noChangeAspect="1"/>
        </xdr:cNvPicPr>
      </xdr:nvPicPr>
      <xdr:blipFill>
        <a:blip r:link="rId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55" name="Picture 55"/>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56" name="Picture 56"/>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57" name="Picture 57">
          <a:hlinkClick r:id="rId64"/>
        </xdr:cNvPr>
        <xdr:cNvPicPr preferRelativeResize="1">
          <a:picLocks noChangeAspect="1"/>
        </xdr:cNvPicPr>
      </xdr:nvPicPr>
      <xdr:blipFill>
        <a:blip r:link="rId1"/>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58</xdr:row>
      <xdr:rowOff>0</xdr:rowOff>
    </xdr:from>
    <xdr:to>
      <xdr:col>4</xdr:col>
      <xdr:colOff>0</xdr:colOff>
      <xdr:row>58</xdr:row>
      <xdr:rowOff>0</xdr:rowOff>
    </xdr:to>
    <xdr:pic>
      <xdr:nvPicPr>
        <xdr:cNvPr id="58" name="Picture 58"/>
        <xdr:cNvPicPr preferRelativeResize="1">
          <a:picLocks noChangeAspect="1"/>
        </xdr:cNvPicPr>
      </xdr:nvPicPr>
      <xdr:blipFill>
        <a:blip r:link="rId26"/>
        <a:stretch>
          <a:fillRect/>
        </a:stretch>
      </xdr:blipFill>
      <xdr:spPr>
        <a:xfrm>
          <a:off x="2895600" y="8963025"/>
          <a:ext cx="0" cy="0"/>
        </a:xfrm>
        <a:prstGeom prst="rect">
          <a:avLst/>
        </a:prstGeom>
        <a:noFill/>
        <a:ln w="9525" cmpd="sng">
          <a:noFill/>
        </a:ln>
      </xdr:spPr>
    </xdr:pic>
    <xdr:clientData/>
  </xdr:twoCellAnchor>
  <xdr:twoCellAnchor>
    <xdr:from>
      <xdr:col>4</xdr:col>
      <xdr:colOff>0</xdr:colOff>
      <xdr:row>58</xdr:row>
      <xdr:rowOff>0</xdr:rowOff>
    </xdr:from>
    <xdr:to>
      <xdr:col>4</xdr:col>
      <xdr:colOff>0</xdr:colOff>
      <xdr:row>58</xdr:row>
      <xdr:rowOff>0</xdr:rowOff>
    </xdr:to>
    <xdr:pic>
      <xdr:nvPicPr>
        <xdr:cNvPr id="59" name="Picture 59">
          <a:hlinkClick r:id="rId66"/>
        </xdr:cNvPr>
        <xdr:cNvPicPr preferRelativeResize="1">
          <a:picLocks noChangeAspect="1"/>
        </xdr:cNvPicPr>
      </xdr:nvPicPr>
      <xdr:blipFill>
        <a:blip r:link="rId1"/>
        <a:stretch>
          <a:fillRect/>
        </a:stretch>
      </xdr:blipFill>
      <xdr:spPr>
        <a:xfrm>
          <a:off x="2895600" y="8963025"/>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60" name="Picture 60"/>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61" name="Picture 61">
          <a:hlinkClick r:id="rId68"/>
        </xdr:cNvPr>
        <xdr:cNvPicPr preferRelativeResize="1">
          <a:picLocks noChangeAspect="1"/>
        </xdr:cNvPicPr>
      </xdr:nvPicPr>
      <xdr:blipFill>
        <a:blip r:link="rId1"/>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62" name="Picture 62"/>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63" name="Picture 63">
          <a:hlinkClick r:id="rId70"/>
        </xdr:cNvPr>
        <xdr:cNvPicPr preferRelativeResize="1">
          <a:picLocks noChangeAspect="1"/>
        </xdr:cNvPicPr>
      </xdr:nvPicPr>
      <xdr:blipFill>
        <a:blip r:link="rId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64" name="Picture 64"/>
        <xdr:cNvPicPr preferRelativeResize="1">
          <a:picLocks noChangeAspect="1"/>
        </xdr:cNvPicPr>
      </xdr:nvPicPr>
      <xdr:blipFill>
        <a:blip r:link="rId71"/>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65" name="Picture 65"/>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66" name="Picture 66"/>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58</xdr:row>
      <xdr:rowOff>0</xdr:rowOff>
    </xdr:from>
    <xdr:to>
      <xdr:col>4</xdr:col>
      <xdr:colOff>0</xdr:colOff>
      <xdr:row>58</xdr:row>
      <xdr:rowOff>0</xdr:rowOff>
    </xdr:to>
    <xdr:pic>
      <xdr:nvPicPr>
        <xdr:cNvPr id="67" name="Picture 67"/>
        <xdr:cNvPicPr preferRelativeResize="1">
          <a:picLocks noChangeAspect="1"/>
        </xdr:cNvPicPr>
      </xdr:nvPicPr>
      <xdr:blipFill>
        <a:blip r:link="rId26"/>
        <a:stretch>
          <a:fillRect/>
        </a:stretch>
      </xdr:blipFill>
      <xdr:spPr>
        <a:xfrm>
          <a:off x="2895600" y="8963025"/>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68" name="Picture 68"/>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69" name="Picture 69"/>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70" name="Picture 70"/>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71" name="Picture 71"/>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72" name="Picture 72"/>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58</xdr:row>
      <xdr:rowOff>0</xdr:rowOff>
    </xdr:from>
    <xdr:to>
      <xdr:col>4</xdr:col>
      <xdr:colOff>0</xdr:colOff>
      <xdr:row>58</xdr:row>
      <xdr:rowOff>0</xdr:rowOff>
    </xdr:to>
    <xdr:pic>
      <xdr:nvPicPr>
        <xdr:cNvPr id="73" name="Picture 73"/>
        <xdr:cNvPicPr preferRelativeResize="1">
          <a:picLocks noChangeAspect="1"/>
        </xdr:cNvPicPr>
      </xdr:nvPicPr>
      <xdr:blipFill>
        <a:blip r:link="rId26"/>
        <a:stretch>
          <a:fillRect/>
        </a:stretch>
      </xdr:blipFill>
      <xdr:spPr>
        <a:xfrm>
          <a:off x="2895600" y="8963025"/>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74" name="Picture 74"/>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75" name="Picture 75"/>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76" name="Picture 76"/>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77" name="Picture 77"/>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78" name="Picture 78"/>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58</xdr:row>
      <xdr:rowOff>0</xdr:rowOff>
    </xdr:from>
    <xdr:to>
      <xdr:col>4</xdr:col>
      <xdr:colOff>0</xdr:colOff>
      <xdr:row>58</xdr:row>
      <xdr:rowOff>0</xdr:rowOff>
    </xdr:to>
    <xdr:pic>
      <xdr:nvPicPr>
        <xdr:cNvPr id="79" name="Picture 79"/>
        <xdr:cNvPicPr preferRelativeResize="1">
          <a:picLocks noChangeAspect="1"/>
        </xdr:cNvPicPr>
      </xdr:nvPicPr>
      <xdr:blipFill>
        <a:blip r:link="rId26"/>
        <a:stretch>
          <a:fillRect/>
        </a:stretch>
      </xdr:blipFill>
      <xdr:spPr>
        <a:xfrm>
          <a:off x="2895600" y="8963025"/>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80" name="Picture 80"/>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81" name="Picture 81"/>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82" name="Picture 82"/>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83" name="Picture 83"/>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84" name="Picture 84"/>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58</xdr:row>
      <xdr:rowOff>0</xdr:rowOff>
    </xdr:from>
    <xdr:to>
      <xdr:col>4</xdr:col>
      <xdr:colOff>0</xdr:colOff>
      <xdr:row>58</xdr:row>
      <xdr:rowOff>0</xdr:rowOff>
    </xdr:to>
    <xdr:pic>
      <xdr:nvPicPr>
        <xdr:cNvPr id="85" name="Picture 85"/>
        <xdr:cNvPicPr preferRelativeResize="1">
          <a:picLocks noChangeAspect="1"/>
        </xdr:cNvPicPr>
      </xdr:nvPicPr>
      <xdr:blipFill>
        <a:blip r:link="rId26"/>
        <a:stretch>
          <a:fillRect/>
        </a:stretch>
      </xdr:blipFill>
      <xdr:spPr>
        <a:xfrm>
          <a:off x="2895600" y="8963025"/>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86" name="Picture 86"/>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87" name="Picture 87"/>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88" name="Picture 88"/>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89" name="Picture 89"/>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90" name="Picture 90"/>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58</xdr:row>
      <xdr:rowOff>0</xdr:rowOff>
    </xdr:from>
    <xdr:to>
      <xdr:col>4</xdr:col>
      <xdr:colOff>0</xdr:colOff>
      <xdr:row>58</xdr:row>
      <xdr:rowOff>0</xdr:rowOff>
    </xdr:to>
    <xdr:pic>
      <xdr:nvPicPr>
        <xdr:cNvPr id="91" name="Picture 91"/>
        <xdr:cNvPicPr preferRelativeResize="1">
          <a:picLocks noChangeAspect="1"/>
        </xdr:cNvPicPr>
      </xdr:nvPicPr>
      <xdr:blipFill>
        <a:blip r:link="rId26"/>
        <a:stretch>
          <a:fillRect/>
        </a:stretch>
      </xdr:blipFill>
      <xdr:spPr>
        <a:xfrm>
          <a:off x="2895600" y="8963025"/>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92" name="Picture 92"/>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93" name="Picture 93"/>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94" name="Picture 94"/>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95" name="Picture 95"/>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96" name="Picture 96"/>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58</xdr:row>
      <xdr:rowOff>0</xdr:rowOff>
    </xdr:from>
    <xdr:to>
      <xdr:col>4</xdr:col>
      <xdr:colOff>0</xdr:colOff>
      <xdr:row>58</xdr:row>
      <xdr:rowOff>0</xdr:rowOff>
    </xdr:to>
    <xdr:pic>
      <xdr:nvPicPr>
        <xdr:cNvPr id="97" name="Picture 97"/>
        <xdr:cNvPicPr preferRelativeResize="1">
          <a:picLocks noChangeAspect="1"/>
        </xdr:cNvPicPr>
      </xdr:nvPicPr>
      <xdr:blipFill>
        <a:blip r:link="rId26"/>
        <a:stretch>
          <a:fillRect/>
        </a:stretch>
      </xdr:blipFill>
      <xdr:spPr>
        <a:xfrm>
          <a:off x="2895600" y="8963025"/>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98" name="Picture 98"/>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99" name="Picture 99"/>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100" name="Picture 100"/>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101" name="Picture 101"/>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102" name="Picture 102"/>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58</xdr:row>
      <xdr:rowOff>0</xdr:rowOff>
    </xdr:from>
    <xdr:to>
      <xdr:col>4</xdr:col>
      <xdr:colOff>0</xdr:colOff>
      <xdr:row>58</xdr:row>
      <xdr:rowOff>0</xdr:rowOff>
    </xdr:to>
    <xdr:pic>
      <xdr:nvPicPr>
        <xdr:cNvPr id="103" name="Picture 103"/>
        <xdr:cNvPicPr preferRelativeResize="1">
          <a:picLocks noChangeAspect="1"/>
        </xdr:cNvPicPr>
      </xdr:nvPicPr>
      <xdr:blipFill>
        <a:blip r:link="rId26"/>
        <a:stretch>
          <a:fillRect/>
        </a:stretch>
      </xdr:blipFill>
      <xdr:spPr>
        <a:xfrm>
          <a:off x="2895600" y="8963025"/>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104" name="Picture 104"/>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105" name="Picture 105"/>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106" name="Picture 106"/>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107" name="Picture 107"/>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108" name="Picture 108"/>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58</xdr:row>
      <xdr:rowOff>0</xdr:rowOff>
    </xdr:from>
    <xdr:to>
      <xdr:col>4</xdr:col>
      <xdr:colOff>0</xdr:colOff>
      <xdr:row>58</xdr:row>
      <xdr:rowOff>0</xdr:rowOff>
    </xdr:to>
    <xdr:pic>
      <xdr:nvPicPr>
        <xdr:cNvPr id="109" name="Picture 109"/>
        <xdr:cNvPicPr preferRelativeResize="1">
          <a:picLocks noChangeAspect="1"/>
        </xdr:cNvPicPr>
      </xdr:nvPicPr>
      <xdr:blipFill>
        <a:blip r:link="rId26"/>
        <a:stretch>
          <a:fillRect/>
        </a:stretch>
      </xdr:blipFill>
      <xdr:spPr>
        <a:xfrm>
          <a:off x="2895600" y="8963025"/>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110" name="Picture 110"/>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111" name="Picture 111"/>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112" name="Picture 112"/>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113" name="Picture 113"/>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114" name="Picture 114"/>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58</xdr:row>
      <xdr:rowOff>0</xdr:rowOff>
    </xdr:from>
    <xdr:to>
      <xdr:col>4</xdr:col>
      <xdr:colOff>0</xdr:colOff>
      <xdr:row>58</xdr:row>
      <xdr:rowOff>0</xdr:rowOff>
    </xdr:to>
    <xdr:pic>
      <xdr:nvPicPr>
        <xdr:cNvPr id="115" name="Picture 115"/>
        <xdr:cNvPicPr preferRelativeResize="1">
          <a:picLocks noChangeAspect="1"/>
        </xdr:cNvPicPr>
      </xdr:nvPicPr>
      <xdr:blipFill>
        <a:blip r:link="rId26"/>
        <a:stretch>
          <a:fillRect/>
        </a:stretch>
      </xdr:blipFill>
      <xdr:spPr>
        <a:xfrm>
          <a:off x="2895600" y="8963025"/>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116" name="Picture 116"/>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117" name="Picture 117"/>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118" name="Picture 118"/>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119" name="Picture 119"/>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120" name="Picture 120"/>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121" name="Picture 121"/>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122" name="Picture 122"/>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123" name="Picture 123"/>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124" name="Picture 124"/>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125" name="Picture 125"/>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126" name="Picture 126"/>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127" name="Picture 127"/>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111</xdr:row>
      <xdr:rowOff>0</xdr:rowOff>
    </xdr:from>
    <xdr:to>
      <xdr:col>4</xdr:col>
      <xdr:colOff>0</xdr:colOff>
      <xdr:row>111</xdr:row>
      <xdr:rowOff>0</xdr:rowOff>
    </xdr:to>
    <xdr:pic>
      <xdr:nvPicPr>
        <xdr:cNvPr id="128" name="Picture 128"/>
        <xdr:cNvPicPr preferRelativeResize="1">
          <a:picLocks noChangeAspect="1"/>
        </xdr:cNvPicPr>
      </xdr:nvPicPr>
      <xdr:blipFill>
        <a:blip r:link="rId26"/>
        <a:stretch>
          <a:fillRect/>
        </a:stretch>
      </xdr:blipFill>
      <xdr:spPr>
        <a:xfrm>
          <a:off x="2895600" y="16592550"/>
          <a:ext cx="0" cy="0"/>
        </a:xfrm>
        <a:prstGeom prst="rect">
          <a:avLst/>
        </a:prstGeom>
        <a:noFill/>
        <a:ln w="9525" cmpd="sng">
          <a:noFill/>
        </a:ln>
      </xdr:spPr>
    </xdr:pic>
    <xdr:clientData/>
  </xdr:twoCellAnchor>
  <xdr:twoCellAnchor>
    <xdr:from>
      <xdr:col>4</xdr:col>
      <xdr:colOff>0</xdr:colOff>
      <xdr:row>50</xdr:row>
      <xdr:rowOff>0</xdr:rowOff>
    </xdr:from>
    <xdr:to>
      <xdr:col>4</xdr:col>
      <xdr:colOff>0</xdr:colOff>
      <xdr:row>50</xdr:row>
      <xdr:rowOff>0</xdr:rowOff>
    </xdr:to>
    <xdr:pic>
      <xdr:nvPicPr>
        <xdr:cNvPr id="129" name="Picture 129"/>
        <xdr:cNvPicPr preferRelativeResize="1">
          <a:picLocks noChangeAspect="1"/>
        </xdr:cNvPicPr>
      </xdr:nvPicPr>
      <xdr:blipFill>
        <a:blip r:embed="rId15"/>
        <a:stretch>
          <a:fillRect/>
        </a:stretch>
      </xdr:blipFill>
      <xdr:spPr>
        <a:xfrm>
          <a:off x="2895600" y="7820025"/>
          <a:ext cx="0" cy="0"/>
        </a:xfrm>
        <a:prstGeom prst="rect">
          <a:avLst/>
        </a:prstGeom>
        <a:noFill/>
        <a:ln w="9525" cmpd="sng">
          <a:noFill/>
        </a:ln>
      </xdr:spPr>
    </xdr:pic>
    <xdr:clientData/>
  </xdr:twoCellAnchor>
  <xdr:twoCellAnchor>
    <xdr:from>
      <xdr:col>4</xdr:col>
      <xdr:colOff>0</xdr:colOff>
      <xdr:row>50</xdr:row>
      <xdr:rowOff>0</xdr:rowOff>
    </xdr:from>
    <xdr:to>
      <xdr:col>4</xdr:col>
      <xdr:colOff>0</xdr:colOff>
      <xdr:row>50</xdr:row>
      <xdr:rowOff>0</xdr:rowOff>
    </xdr:to>
    <xdr:pic>
      <xdr:nvPicPr>
        <xdr:cNvPr id="130" name="Picture 130"/>
        <xdr:cNvPicPr preferRelativeResize="1">
          <a:picLocks noChangeAspect="1"/>
        </xdr:cNvPicPr>
      </xdr:nvPicPr>
      <xdr:blipFill>
        <a:blip r:embed="rId15"/>
        <a:stretch>
          <a:fillRect/>
        </a:stretch>
      </xdr:blipFill>
      <xdr:spPr>
        <a:xfrm>
          <a:off x="2895600" y="7820025"/>
          <a:ext cx="0" cy="0"/>
        </a:xfrm>
        <a:prstGeom prst="rect">
          <a:avLst/>
        </a:prstGeom>
        <a:noFill/>
        <a:ln w="9525" cmpd="sng">
          <a:noFill/>
        </a:ln>
      </xdr:spPr>
    </xdr:pic>
    <xdr:clientData/>
  </xdr:twoCellAnchor>
  <xdr:twoCellAnchor>
    <xdr:from>
      <xdr:col>4</xdr:col>
      <xdr:colOff>0</xdr:colOff>
      <xdr:row>50</xdr:row>
      <xdr:rowOff>0</xdr:rowOff>
    </xdr:from>
    <xdr:to>
      <xdr:col>4</xdr:col>
      <xdr:colOff>0</xdr:colOff>
      <xdr:row>50</xdr:row>
      <xdr:rowOff>0</xdr:rowOff>
    </xdr:to>
    <xdr:pic>
      <xdr:nvPicPr>
        <xdr:cNvPr id="131" name="Picture 131"/>
        <xdr:cNvPicPr preferRelativeResize="1">
          <a:picLocks noChangeAspect="1"/>
        </xdr:cNvPicPr>
      </xdr:nvPicPr>
      <xdr:blipFill>
        <a:blip r:embed="rId15"/>
        <a:stretch>
          <a:fillRect/>
        </a:stretch>
      </xdr:blipFill>
      <xdr:spPr>
        <a:xfrm>
          <a:off x="2895600" y="7820025"/>
          <a:ext cx="0" cy="0"/>
        </a:xfrm>
        <a:prstGeom prst="rect">
          <a:avLst/>
        </a:prstGeom>
        <a:noFill/>
        <a:ln w="9525" cmpd="sng">
          <a:noFill/>
        </a:ln>
      </xdr:spPr>
    </xdr:pic>
    <xdr:clientData/>
  </xdr:twoCellAnchor>
  <xdr:twoCellAnchor>
    <xdr:from>
      <xdr:col>4</xdr:col>
      <xdr:colOff>0</xdr:colOff>
      <xdr:row>50</xdr:row>
      <xdr:rowOff>0</xdr:rowOff>
    </xdr:from>
    <xdr:to>
      <xdr:col>4</xdr:col>
      <xdr:colOff>0</xdr:colOff>
      <xdr:row>50</xdr:row>
      <xdr:rowOff>0</xdr:rowOff>
    </xdr:to>
    <xdr:pic>
      <xdr:nvPicPr>
        <xdr:cNvPr id="132" name="Picture 132"/>
        <xdr:cNvPicPr preferRelativeResize="1">
          <a:picLocks noChangeAspect="1"/>
        </xdr:cNvPicPr>
      </xdr:nvPicPr>
      <xdr:blipFill>
        <a:blip r:embed="rId16"/>
        <a:stretch>
          <a:fillRect/>
        </a:stretch>
      </xdr:blipFill>
      <xdr:spPr>
        <a:xfrm>
          <a:off x="2895600" y="7820025"/>
          <a:ext cx="0" cy="0"/>
        </a:xfrm>
        <a:prstGeom prst="rect">
          <a:avLst/>
        </a:prstGeom>
        <a:noFill/>
        <a:ln w="9525" cmpd="sng">
          <a:noFill/>
        </a:ln>
      </xdr:spPr>
    </xdr:pic>
    <xdr:clientData/>
  </xdr:twoCellAnchor>
  <xdr:twoCellAnchor>
    <xdr:from>
      <xdr:col>4</xdr:col>
      <xdr:colOff>0</xdr:colOff>
      <xdr:row>50</xdr:row>
      <xdr:rowOff>0</xdr:rowOff>
    </xdr:from>
    <xdr:to>
      <xdr:col>4</xdr:col>
      <xdr:colOff>0</xdr:colOff>
      <xdr:row>50</xdr:row>
      <xdr:rowOff>0</xdr:rowOff>
    </xdr:to>
    <xdr:pic>
      <xdr:nvPicPr>
        <xdr:cNvPr id="133" name="Picture 133"/>
        <xdr:cNvPicPr preferRelativeResize="1">
          <a:picLocks noChangeAspect="1"/>
        </xdr:cNvPicPr>
      </xdr:nvPicPr>
      <xdr:blipFill>
        <a:blip r:embed="rId15"/>
        <a:stretch>
          <a:fillRect/>
        </a:stretch>
      </xdr:blipFill>
      <xdr:spPr>
        <a:xfrm>
          <a:off x="2895600" y="7820025"/>
          <a:ext cx="0" cy="0"/>
        </a:xfrm>
        <a:prstGeom prst="rect">
          <a:avLst/>
        </a:prstGeom>
        <a:noFill/>
        <a:ln w="9525" cmpd="sng">
          <a:noFill/>
        </a:ln>
      </xdr:spPr>
    </xdr:pic>
    <xdr:clientData/>
  </xdr:twoCellAnchor>
  <xdr:twoCellAnchor>
    <xdr:from>
      <xdr:col>4</xdr:col>
      <xdr:colOff>0</xdr:colOff>
      <xdr:row>50</xdr:row>
      <xdr:rowOff>0</xdr:rowOff>
    </xdr:from>
    <xdr:to>
      <xdr:col>4</xdr:col>
      <xdr:colOff>0</xdr:colOff>
      <xdr:row>50</xdr:row>
      <xdr:rowOff>0</xdr:rowOff>
    </xdr:to>
    <xdr:pic>
      <xdr:nvPicPr>
        <xdr:cNvPr id="134" name="Picture 134"/>
        <xdr:cNvPicPr preferRelativeResize="1">
          <a:picLocks noChangeAspect="1"/>
        </xdr:cNvPicPr>
      </xdr:nvPicPr>
      <xdr:blipFill>
        <a:blip r:embed="rId16"/>
        <a:stretch>
          <a:fillRect/>
        </a:stretch>
      </xdr:blipFill>
      <xdr:spPr>
        <a:xfrm>
          <a:off x="2895600" y="7820025"/>
          <a:ext cx="0" cy="0"/>
        </a:xfrm>
        <a:prstGeom prst="rect">
          <a:avLst/>
        </a:prstGeom>
        <a:noFill/>
        <a:ln w="9525" cmpd="sng">
          <a:noFill/>
        </a:ln>
      </xdr:spPr>
    </xdr:pic>
    <xdr:clientData/>
  </xdr:twoCellAnchor>
  <xdr:twoCellAnchor>
    <xdr:from>
      <xdr:col>4</xdr:col>
      <xdr:colOff>0</xdr:colOff>
      <xdr:row>50</xdr:row>
      <xdr:rowOff>0</xdr:rowOff>
    </xdr:from>
    <xdr:to>
      <xdr:col>4</xdr:col>
      <xdr:colOff>0</xdr:colOff>
      <xdr:row>50</xdr:row>
      <xdr:rowOff>0</xdr:rowOff>
    </xdr:to>
    <xdr:pic>
      <xdr:nvPicPr>
        <xdr:cNvPr id="135" name="Picture 135"/>
        <xdr:cNvPicPr preferRelativeResize="1">
          <a:picLocks noChangeAspect="1"/>
        </xdr:cNvPicPr>
      </xdr:nvPicPr>
      <xdr:blipFill>
        <a:blip r:embed="rId15"/>
        <a:stretch>
          <a:fillRect/>
        </a:stretch>
      </xdr:blipFill>
      <xdr:spPr>
        <a:xfrm>
          <a:off x="2895600" y="7820025"/>
          <a:ext cx="0" cy="0"/>
        </a:xfrm>
        <a:prstGeom prst="rect">
          <a:avLst/>
        </a:prstGeom>
        <a:noFill/>
        <a:ln w="9525" cmpd="sng">
          <a:noFill/>
        </a:ln>
      </xdr:spPr>
    </xdr:pic>
    <xdr:clientData/>
  </xdr:twoCellAnchor>
  <xdr:twoCellAnchor>
    <xdr:from>
      <xdr:col>4</xdr:col>
      <xdr:colOff>0</xdr:colOff>
      <xdr:row>50</xdr:row>
      <xdr:rowOff>0</xdr:rowOff>
    </xdr:from>
    <xdr:to>
      <xdr:col>4</xdr:col>
      <xdr:colOff>0</xdr:colOff>
      <xdr:row>50</xdr:row>
      <xdr:rowOff>0</xdr:rowOff>
    </xdr:to>
    <xdr:pic>
      <xdr:nvPicPr>
        <xdr:cNvPr id="136" name="Picture 136"/>
        <xdr:cNvPicPr preferRelativeResize="1">
          <a:picLocks noChangeAspect="1"/>
        </xdr:cNvPicPr>
      </xdr:nvPicPr>
      <xdr:blipFill>
        <a:blip r:embed="rId17"/>
        <a:stretch>
          <a:fillRect/>
        </a:stretch>
      </xdr:blipFill>
      <xdr:spPr>
        <a:xfrm>
          <a:off x="2895600" y="7820025"/>
          <a:ext cx="0" cy="0"/>
        </a:xfrm>
        <a:prstGeom prst="rect">
          <a:avLst/>
        </a:prstGeom>
        <a:noFill/>
        <a:ln w="9525" cmpd="sng">
          <a:noFill/>
        </a:ln>
      </xdr:spPr>
    </xdr:pic>
    <xdr:clientData/>
  </xdr:twoCellAnchor>
  <xdr:twoCellAnchor>
    <xdr:from>
      <xdr:col>4</xdr:col>
      <xdr:colOff>0</xdr:colOff>
      <xdr:row>6</xdr:row>
      <xdr:rowOff>0</xdr:rowOff>
    </xdr:from>
    <xdr:to>
      <xdr:col>4</xdr:col>
      <xdr:colOff>0</xdr:colOff>
      <xdr:row>6</xdr:row>
      <xdr:rowOff>0</xdr:rowOff>
    </xdr:to>
    <xdr:pic>
      <xdr:nvPicPr>
        <xdr:cNvPr id="137" name="Picture 137">
          <a:hlinkClick r:id="rId73"/>
        </xdr:cNvPr>
        <xdr:cNvPicPr preferRelativeResize="1">
          <a:picLocks noChangeAspect="1"/>
        </xdr:cNvPicPr>
      </xdr:nvPicPr>
      <xdr:blipFill>
        <a:blip r:link="rId1"/>
        <a:stretch>
          <a:fillRect/>
        </a:stretch>
      </xdr:blipFill>
      <xdr:spPr>
        <a:xfrm>
          <a:off x="2895600" y="1476375"/>
          <a:ext cx="0" cy="0"/>
        </a:xfrm>
        <a:prstGeom prst="rect">
          <a:avLst/>
        </a:prstGeom>
        <a:noFill/>
        <a:ln w="9525" cmpd="sng">
          <a:noFill/>
        </a:ln>
      </xdr:spPr>
    </xdr:pic>
    <xdr:clientData/>
  </xdr:twoCellAnchor>
  <xdr:twoCellAnchor>
    <xdr:from>
      <xdr:col>4</xdr:col>
      <xdr:colOff>0</xdr:colOff>
      <xdr:row>6</xdr:row>
      <xdr:rowOff>0</xdr:rowOff>
    </xdr:from>
    <xdr:to>
      <xdr:col>4</xdr:col>
      <xdr:colOff>0</xdr:colOff>
      <xdr:row>6</xdr:row>
      <xdr:rowOff>0</xdr:rowOff>
    </xdr:to>
    <xdr:pic>
      <xdr:nvPicPr>
        <xdr:cNvPr id="138" name="Picture 138">
          <a:hlinkClick r:id="rId75"/>
        </xdr:cNvPr>
        <xdr:cNvPicPr preferRelativeResize="1">
          <a:picLocks noChangeAspect="1"/>
        </xdr:cNvPicPr>
      </xdr:nvPicPr>
      <xdr:blipFill>
        <a:blip r:link="rId1"/>
        <a:stretch>
          <a:fillRect/>
        </a:stretch>
      </xdr:blipFill>
      <xdr:spPr>
        <a:xfrm>
          <a:off x="2895600" y="1476375"/>
          <a:ext cx="0" cy="0"/>
        </a:xfrm>
        <a:prstGeom prst="rect">
          <a:avLst/>
        </a:prstGeom>
        <a:noFill/>
        <a:ln w="9525" cmpd="sng">
          <a:noFill/>
        </a:ln>
      </xdr:spPr>
    </xdr:pic>
    <xdr:clientData/>
  </xdr:twoCellAnchor>
  <xdr:twoCellAnchor>
    <xdr:from>
      <xdr:col>4</xdr:col>
      <xdr:colOff>0</xdr:colOff>
      <xdr:row>6</xdr:row>
      <xdr:rowOff>0</xdr:rowOff>
    </xdr:from>
    <xdr:to>
      <xdr:col>4</xdr:col>
      <xdr:colOff>0</xdr:colOff>
      <xdr:row>6</xdr:row>
      <xdr:rowOff>0</xdr:rowOff>
    </xdr:to>
    <xdr:pic>
      <xdr:nvPicPr>
        <xdr:cNvPr id="139" name="Picture 139">
          <a:hlinkClick r:id="rId77"/>
        </xdr:cNvPr>
        <xdr:cNvPicPr preferRelativeResize="1">
          <a:picLocks noChangeAspect="1"/>
        </xdr:cNvPicPr>
      </xdr:nvPicPr>
      <xdr:blipFill>
        <a:blip r:link="rId6"/>
        <a:stretch>
          <a:fillRect/>
        </a:stretch>
      </xdr:blipFill>
      <xdr:spPr>
        <a:xfrm>
          <a:off x="2895600" y="1476375"/>
          <a:ext cx="0" cy="0"/>
        </a:xfrm>
        <a:prstGeom prst="rect">
          <a:avLst/>
        </a:prstGeom>
        <a:noFill/>
        <a:ln w="9525" cmpd="sng">
          <a:noFill/>
        </a:ln>
      </xdr:spPr>
    </xdr:pic>
    <xdr:clientData/>
  </xdr:twoCellAnchor>
  <xdr:twoCellAnchor>
    <xdr:from>
      <xdr:col>4</xdr:col>
      <xdr:colOff>0</xdr:colOff>
      <xdr:row>6</xdr:row>
      <xdr:rowOff>0</xdr:rowOff>
    </xdr:from>
    <xdr:to>
      <xdr:col>4</xdr:col>
      <xdr:colOff>0</xdr:colOff>
      <xdr:row>6</xdr:row>
      <xdr:rowOff>0</xdr:rowOff>
    </xdr:to>
    <xdr:pic>
      <xdr:nvPicPr>
        <xdr:cNvPr id="140" name="Picture 140">
          <a:hlinkClick r:id="rId79"/>
        </xdr:cNvPr>
        <xdr:cNvPicPr preferRelativeResize="1">
          <a:picLocks noChangeAspect="1"/>
        </xdr:cNvPicPr>
      </xdr:nvPicPr>
      <xdr:blipFill>
        <a:blip r:link="rId1"/>
        <a:stretch>
          <a:fillRect/>
        </a:stretch>
      </xdr:blipFill>
      <xdr:spPr>
        <a:xfrm>
          <a:off x="2895600" y="1476375"/>
          <a:ext cx="0" cy="0"/>
        </a:xfrm>
        <a:prstGeom prst="rect">
          <a:avLst/>
        </a:prstGeom>
        <a:noFill/>
        <a:ln w="9525" cmpd="sng">
          <a:noFill/>
        </a:ln>
      </xdr:spPr>
    </xdr:pic>
    <xdr:clientData/>
  </xdr:twoCellAnchor>
  <xdr:twoCellAnchor>
    <xdr:from>
      <xdr:col>4</xdr:col>
      <xdr:colOff>0</xdr:colOff>
      <xdr:row>6</xdr:row>
      <xdr:rowOff>0</xdr:rowOff>
    </xdr:from>
    <xdr:to>
      <xdr:col>4</xdr:col>
      <xdr:colOff>0</xdr:colOff>
      <xdr:row>6</xdr:row>
      <xdr:rowOff>0</xdr:rowOff>
    </xdr:to>
    <xdr:pic>
      <xdr:nvPicPr>
        <xdr:cNvPr id="141" name="Picture 141">
          <a:hlinkClick r:id="rId81"/>
        </xdr:cNvPr>
        <xdr:cNvPicPr preferRelativeResize="1">
          <a:picLocks noChangeAspect="1"/>
        </xdr:cNvPicPr>
      </xdr:nvPicPr>
      <xdr:blipFill>
        <a:blip r:link="rId1"/>
        <a:stretch>
          <a:fillRect/>
        </a:stretch>
      </xdr:blipFill>
      <xdr:spPr>
        <a:xfrm>
          <a:off x="2895600" y="1476375"/>
          <a:ext cx="0" cy="0"/>
        </a:xfrm>
        <a:prstGeom prst="rect">
          <a:avLst/>
        </a:prstGeom>
        <a:noFill/>
        <a:ln w="9525" cmpd="sng">
          <a:noFill/>
        </a:ln>
      </xdr:spPr>
    </xdr:pic>
    <xdr:clientData/>
  </xdr:twoCellAnchor>
  <xdr:twoCellAnchor>
    <xdr:from>
      <xdr:col>4</xdr:col>
      <xdr:colOff>0</xdr:colOff>
      <xdr:row>6</xdr:row>
      <xdr:rowOff>0</xdr:rowOff>
    </xdr:from>
    <xdr:to>
      <xdr:col>4</xdr:col>
      <xdr:colOff>0</xdr:colOff>
      <xdr:row>6</xdr:row>
      <xdr:rowOff>0</xdr:rowOff>
    </xdr:to>
    <xdr:pic>
      <xdr:nvPicPr>
        <xdr:cNvPr id="142" name="Picture 142">
          <a:hlinkClick r:id="rId83"/>
        </xdr:cNvPr>
        <xdr:cNvPicPr preferRelativeResize="1">
          <a:picLocks noChangeAspect="1"/>
        </xdr:cNvPicPr>
      </xdr:nvPicPr>
      <xdr:blipFill>
        <a:blip r:link="rId6"/>
        <a:stretch>
          <a:fillRect/>
        </a:stretch>
      </xdr:blipFill>
      <xdr:spPr>
        <a:xfrm>
          <a:off x="2895600" y="1476375"/>
          <a:ext cx="0" cy="0"/>
        </a:xfrm>
        <a:prstGeom prst="rect">
          <a:avLst/>
        </a:prstGeom>
        <a:noFill/>
        <a:ln w="9525" cmpd="sng">
          <a:noFill/>
        </a:ln>
      </xdr:spPr>
    </xdr:pic>
    <xdr:clientData/>
  </xdr:twoCellAnchor>
  <xdr:twoCellAnchor>
    <xdr:from>
      <xdr:col>4</xdr:col>
      <xdr:colOff>0</xdr:colOff>
      <xdr:row>163</xdr:row>
      <xdr:rowOff>0</xdr:rowOff>
    </xdr:from>
    <xdr:to>
      <xdr:col>4</xdr:col>
      <xdr:colOff>0</xdr:colOff>
      <xdr:row>163</xdr:row>
      <xdr:rowOff>0</xdr:rowOff>
    </xdr:to>
    <xdr:pic>
      <xdr:nvPicPr>
        <xdr:cNvPr id="143" name="Picture 143"/>
        <xdr:cNvPicPr preferRelativeResize="1">
          <a:picLocks noChangeAspect="1"/>
        </xdr:cNvPicPr>
      </xdr:nvPicPr>
      <xdr:blipFill>
        <a:blip r:embed="rId15"/>
        <a:stretch>
          <a:fillRect/>
        </a:stretch>
      </xdr:blipFill>
      <xdr:spPr>
        <a:xfrm>
          <a:off x="2895600" y="24155400"/>
          <a:ext cx="0" cy="0"/>
        </a:xfrm>
        <a:prstGeom prst="rect">
          <a:avLst/>
        </a:prstGeom>
        <a:noFill/>
        <a:ln w="9525" cmpd="sng">
          <a:noFill/>
        </a:ln>
      </xdr:spPr>
    </xdr:pic>
    <xdr:clientData/>
  </xdr:twoCellAnchor>
  <xdr:twoCellAnchor>
    <xdr:from>
      <xdr:col>4</xdr:col>
      <xdr:colOff>0</xdr:colOff>
      <xdr:row>163</xdr:row>
      <xdr:rowOff>0</xdr:rowOff>
    </xdr:from>
    <xdr:to>
      <xdr:col>4</xdr:col>
      <xdr:colOff>0</xdr:colOff>
      <xdr:row>163</xdr:row>
      <xdr:rowOff>0</xdr:rowOff>
    </xdr:to>
    <xdr:pic>
      <xdr:nvPicPr>
        <xdr:cNvPr id="144" name="Picture 144"/>
        <xdr:cNvPicPr preferRelativeResize="1">
          <a:picLocks noChangeAspect="1"/>
        </xdr:cNvPicPr>
      </xdr:nvPicPr>
      <xdr:blipFill>
        <a:blip r:embed="rId15"/>
        <a:stretch>
          <a:fillRect/>
        </a:stretch>
      </xdr:blipFill>
      <xdr:spPr>
        <a:xfrm>
          <a:off x="2895600" y="24155400"/>
          <a:ext cx="0" cy="0"/>
        </a:xfrm>
        <a:prstGeom prst="rect">
          <a:avLst/>
        </a:prstGeom>
        <a:noFill/>
        <a:ln w="9525" cmpd="sng">
          <a:noFill/>
        </a:ln>
      </xdr:spPr>
    </xdr:pic>
    <xdr:clientData/>
  </xdr:twoCellAnchor>
  <xdr:twoCellAnchor>
    <xdr:from>
      <xdr:col>4</xdr:col>
      <xdr:colOff>0</xdr:colOff>
      <xdr:row>163</xdr:row>
      <xdr:rowOff>0</xdr:rowOff>
    </xdr:from>
    <xdr:to>
      <xdr:col>4</xdr:col>
      <xdr:colOff>0</xdr:colOff>
      <xdr:row>163</xdr:row>
      <xdr:rowOff>0</xdr:rowOff>
    </xdr:to>
    <xdr:pic>
      <xdr:nvPicPr>
        <xdr:cNvPr id="145" name="Picture 145"/>
        <xdr:cNvPicPr preferRelativeResize="1">
          <a:picLocks noChangeAspect="1"/>
        </xdr:cNvPicPr>
      </xdr:nvPicPr>
      <xdr:blipFill>
        <a:blip r:embed="rId15"/>
        <a:stretch>
          <a:fillRect/>
        </a:stretch>
      </xdr:blipFill>
      <xdr:spPr>
        <a:xfrm>
          <a:off x="2895600" y="24155400"/>
          <a:ext cx="0" cy="0"/>
        </a:xfrm>
        <a:prstGeom prst="rect">
          <a:avLst/>
        </a:prstGeom>
        <a:noFill/>
        <a:ln w="9525" cmpd="sng">
          <a:noFill/>
        </a:ln>
      </xdr:spPr>
    </xdr:pic>
    <xdr:clientData/>
  </xdr:twoCellAnchor>
  <xdr:twoCellAnchor>
    <xdr:from>
      <xdr:col>4</xdr:col>
      <xdr:colOff>0</xdr:colOff>
      <xdr:row>163</xdr:row>
      <xdr:rowOff>0</xdr:rowOff>
    </xdr:from>
    <xdr:to>
      <xdr:col>4</xdr:col>
      <xdr:colOff>0</xdr:colOff>
      <xdr:row>163</xdr:row>
      <xdr:rowOff>0</xdr:rowOff>
    </xdr:to>
    <xdr:pic>
      <xdr:nvPicPr>
        <xdr:cNvPr id="146" name="Picture 146"/>
        <xdr:cNvPicPr preferRelativeResize="1">
          <a:picLocks noChangeAspect="1"/>
        </xdr:cNvPicPr>
      </xdr:nvPicPr>
      <xdr:blipFill>
        <a:blip r:embed="rId16"/>
        <a:stretch>
          <a:fillRect/>
        </a:stretch>
      </xdr:blipFill>
      <xdr:spPr>
        <a:xfrm>
          <a:off x="2895600" y="24155400"/>
          <a:ext cx="0" cy="0"/>
        </a:xfrm>
        <a:prstGeom prst="rect">
          <a:avLst/>
        </a:prstGeom>
        <a:noFill/>
        <a:ln w="9525" cmpd="sng">
          <a:noFill/>
        </a:ln>
      </xdr:spPr>
    </xdr:pic>
    <xdr:clientData/>
  </xdr:twoCellAnchor>
  <xdr:twoCellAnchor>
    <xdr:from>
      <xdr:col>4</xdr:col>
      <xdr:colOff>0</xdr:colOff>
      <xdr:row>163</xdr:row>
      <xdr:rowOff>0</xdr:rowOff>
    </xdr:from>
    <xdr:to>
      <xdr:col>4</xdr:col>
      <xdr:colOff>0</xdr:colOff>
      <xdr:row>163</xdr:row>
      <xdr:rowOff>0</xdr:rowOff>
    </xdr:to>
    <xdr:pic>
      <xdr:nvPicPr>
        <xdr:cNvPr id="147" name="Picture 147"/>
        <xdr:cNvPicPr preferRelativeResize="1">
          <a:picLocks noChangeAspect="1"/>
        </xdr:cNvPicPr>
      </xdr:nvPicPr>
      <xdr:blipFill>
        <a:blip r:embed="rId15"/>
        <a:stretch>
          <a:fillRect/>
        </a:stretch>
      </xdr:blipFill>
      <xdr:spPr>
        <a:xfrm>
          <a:off x="2895600" y="24155400"/>
          <a:ext cx="0" cy="0"/>
        </a:xfrm>
        <a:prstGeom prst="rect">
          <a:avLst/>
        </a:prstGeom>
        <a:noFill/>
        <a:ln w="9525" cmpd="sng">
          <a:noFill/>
        </a:ln>
      </xdr:spPr>
    </xdr:pic>
    <xdr:clientData/>
  </xdr:twoCellAnchor>
  <xdr:twoCellAnchor>
    <xdr:from>
      <xdr:col>4</xdr:col>
      <xdr:colOff>0</xdr:colOff>
      <xdr:row>163</xdr:row>
      <xdr:rowOff>0</xdr:rowOff>
    </xdr:from>
    <xdr:to>
      <xdr:col>4</xdr:col>
      <xdr:colOff>0</xdr:colOff>
      <xdr:row>163</xdr:row>
      <xdr:rowOff>0</xdr:rowOff>
    </xdr:to>
    <xdr:pic>
      <xdr:nvPicPr>
        <xdr:cNvPr id="148" name="Picture 148"/>
        <xdr:cNvPicPr preferRelativeResize="1">
          <a:picLocks noChangeAspect="1"/>
        </xdr:cNvPicPr>
      </xdr:nvPicPr>
      <xdr:blipFill>
        <a:blip r:embed="rId16"/>
        <a:stretch>
          <a:fillRect/>
        </a:stretch>
      </xdr:blipFill>
      <xdr:spPr>
        <a:xfrm>
          <a:off x="2895600" y="24155400"/>
          <a:ext cx="0" cy="0"/>
        </a:xfrm>
        <a:prstGeom prst="rect">
          <a:avLst/>
        </a:prstGeom>
        <a:noFill/>
        <a:ln w="9525" cmpd="sng">
          <a:noFill/>
        </a:ln>
      </xdr:spPr>
    </xdr:pic>
    <xdr:clientData/>
  </xdr:twoCellAnchor>
  <xdr:twoCellAnchor>
    <xdr:from>
      <xdr:col>4</xdr:col>
      <xdr:colOff>0</xdr:colOff>
      <xdr:row>163</xdr:row>
      <xdr:rowOff>0</xdr:rowOff>
    </xdr:from>
    <xdr:to>
      <xdr:col>4</xdr:col>
      <xdr:colOff>0</xdr:colOff>
      <xdr:row>163</xdr:row>
      <xdr:rowOff>0</xdr:rowOff>
    </xdr:to>
    <xdr:pic>
      <xdr:nvPicPr>
        <xdr:cNvPr id="149" name="Picture 149"/>
        <xdr:cNvPicPr preferRelativeResize="1">
          <a:picLocks noChangeAspect="1"/>
        </xdr:cNvPicPr>
      </xdr:nvPicPr>
      <xdr:blipFill>
        <a:blip r:embed="rId15"/>
        <a:stretch>
          <a:fillRect/>
        </a:stretch>
      </xdr:blipFill>
      <xdr:spPr>
        <a:xfrm>
          <a:off x="2895600" y="24155400"/>
          <a:ext cx="0" cy="0"/>
        </a:xfrm>
        <a:prstGeom prst="rect">
          <a:avLst/>
        </a:prstGeom>
        <a:noFill/>
        <a:ln w="9525" cmpd="sng">
          <a:noFill/>
        </a:ln>
      </xdr:spPr>
    </xdr:pic>
    <xdr:clientData/>
  </xdr:twoCellAnchor>
  <xdr:twoCellAnchor>
    <xdr:from>
      <xdr:col>4</xdr:col>
      <xdr:colOff>0</xdr:colOff>
      <xdr:row>163</xdr:row>
      <xdr:rowOff>0</xdr:rowOff>
    </xdr:from>
    <xdr:to>
      <xdr:col>4</xdr:col>
      <xdr:colOff>0</xdr:colOff>
      <xdr:row>163</xdr:row>
      <xdr:rowOff>0</xdr:rowOff>
    </xdr:to>
    <xdr:pic>
      <xdr:nvPicPr>
        <xdr:cNvPr id="150" name="Picture 150"/>
        <xdr:cNvPicPr preferRelativeResize="1">
          <a:picLocks noChangeAspect="1"/>
        </xdr:cNvPicPr>
      </xdr:nvPicPr>
      <xdr:blipFill>
        <a:blip r:embed="rId17"/>
        <a:stretch>
          <a:fillRect/>
        </a:stretch>
      </xdr:blipFill>
      <xdr:spPr>
        <a:xfrm>
          <a:off x="2895600" y="24155400"/>
          <a:ext cx="0" cy="0"/>
        </a:xfrm>
        <a:prstGeom prst="rect">
          <a:avLst/>
        </a:prstGeom>
        <a:noFill/>
        <a:ln w="9525" cmpd="sng">
          <a:noFill/>
        </a:ln>
      </xdr:spPr>
    </xdr:pic>
    <xdr:clientData/>
  </xdr:twoCellAnchor>
  <xdr:twoCellAnchor>
    <xdr:from>
      <xdr:col>4</xdr:col>
      <xdr:colOff>0</xdr:colOff>
      <xdr:row>141</xdr:row>
      <xdr:rowOff>0</xdr:rowOff>
    </xdr:from>
    <xdr:to>
      <xdr:col>4</xdr:col>
      <xdr:colOff>0</xdr:colOff>
      <xdr:row>141</xdr:row>
      <xdr:rowOff>0</xdr:rowOff>
    </xdr:to>
    <xdr:pic>
      <xdr:nvPicPr>
        <xdr:cNvPr id="151" name="Picture 151">
          <a:hlinkClick r:id="rId85"/>
        </xdr:cNvPr>
        <xdr:cNvPicPr preferRelativeResize="1">
          <a:picLocks noChangeAspect="1"/>
        </xdr:cNvPicPr>
      </xdr:nvPicPr>
      <xdr:blipFill>
        <a:blip r:link="rId1"/>
        <a:stretch>
          <a:fillRect/>
        </a:stretch>
      </xdr:blipFill>
      <xdr:spPr>
        <a:xfrm>
          <a:off x="2895600" y="20907375"/>
          <a:ext cx="0" cy="0"/>
        </a:xfrm>
        <a:prstGeom prst="rect">
          <a:avLst/>
        </a:prstGeom>
        <a:noFill/>
        <a:ln w="9525" cmpd="sng">
          <a:noFill/>
        </a:ln>
      </xdr:spPr>
    </xdr:pic>
    <xdr:clientData/>
  </xdr:twoCellAnchor>
  <xdr:twoCellAnchor>
    <xdr:from>
      <xdr:col>4</xdr:col>
      <xdr:colOff>0</xdr:colOff>
      <xdr:row>141</xdr:row>
      <xdr:rowOff>0</xdr:rowOff>
    </xdr:from>
    <xdr:to>
      <xdr:col>4</xdr:col>
      <xdr:colOff>0</xdr:colOff>
      <xdr:row>141</xdr:row>
      <xdr:rowOff>0</xdr:rowOff>
    </xdr:to>
    <xdr:pic>
      <xdr:nvPicPr>
        <xdr:cNvPr id="152" name="Picture 152">
          <a:hlinkClick r:id="rId87"/>
        </xdr:cNvPr>
        <xdr:cNvPicPr preferRelativeResize="1">
          <a:picLocks noChangeAspect="1"/>
        </xdr:cNvPicPr>
      </xdr:nvPicPr>
      <xdr:blipFill>
        <a:blip r:link="rId1"/>
        <a:stretch>
          <a:fillRect/>
        </a:stretch>
      </xdr:blipFill>
      <xdr:spPr>
        <a:xfrm>
          <a:off x="2895600" y="20907375"/>
          <a:ext cx="0" cy="0"/>
        </a:xfrm>
        <a:prstGeom prst="rect">
          <a:avLst/>
        </a:prstGeom>
        <a:noFill/>
        <a:ln w="9525" cmpd="sng">
          <a:noFill/>
        </a:ln>
      </xdr:spPr>
    </xdr:pic>
    <xdr:clientData/>
  </xdr:twoCellAnchor>
  <xdr:twoCellAnchor>
    <xdr:from>
      <xdr:col>4</xdr:col>
      <xdr:colOff>0</xdr:colOff>
      <xdr:row>8</xdr:row>
      <xdr:rowOff>0</xdr:rowOff>
    </xdr:from>
    <xdr:to>
      <xdr:col>4</xdr:col>
      <xdr:colOff>0</xdr:colOff>
      <xdr:row>8</xdr:row>
      <xdr:rowOff>0</xdr:rowOff>
    </xdr:to>
    <xdr:pic>
      <xdr:nvPicPr>
        <xdr:cNvPr id="153" name="Picture 153">
          <a:hlinkClick r:id="rId89"/>
        </xdr:cNvPr>
        <xdr:cNvPicPr preferRelativeResize="1">
          <a:picLocks noChangeAspect="1"/>
        </xdr:cNvPicPr>
      </xdr:nvPicPr>
      <xdr:blipFill>
        <a:blip r:link="rId1"/>
        <a:stretch>
          <a:fillRect/>
        </a:stretch>
      </xdr:blipFill>
      <xdr:spPr>
        <a:xfrm>
          <a:off x="2895600" y="1762125"/>
          <a:ext cx="0" cy="0"/>
        </a:xfrm>
        <a:prstGeom prst="rect">
          <a:avLst/>
        </a:prstGeom>
        <a:noFill/>
        <a:ln w="9525" cmpd="sng">
          <a:noFill/>
        </a:ln>
      </xdr:spPr>
    </xdr:pic>
    <xdr:clientData/>
  </xdr:twoCellAnchor>
  <xdr:twoCellAnchor>
    <xdr:from>
      <xdr:col>4</xdr:col>
      <xdr:colOff>0</xdr:colOff>
      <xdr:row>8</xdr:row>
      <xdr:rowOff>0</xdr:rowOff>
    </xdr:from>
    <xdr:to>
      <xdr:col>4</xdr:col>
      <xdr:colOff>0</xdr:colOff>
      <xdr:row>8</xdr:row>
      <xdr:rowOff>0</xdr:rowOff>
    </xdr:to>
    <xdr:pic>
      <xdr:nvPicPr>
        <xdr:cNvPr id="154" name="Picture 154">
          <a:hlinkClick r:id="rId91"/>
        </xdr:cNvPr>
        <xdr:cNvPicPr preferRelativeResize="1">
          <a:picLocks noChangeAspect="1"/>
        </xdr:cNvPicPr>
      </xdr:nvPicPr>
      <xdr:blipFill>
        <a:blip r:link="rId1"/>
        <a:stretch>
          <a:fillRect/>
        </a:stretch>
      </xdr:blipFill>
      <xdr:spPr>
        <a:xfrm>
          <a:off x="2895600" y="1762125"/>
          <a:ext cx="0" cy="0"/>
        </a:xfrm>
        <a:prstGeom prst="rect">
          <a:avLst/>
        </a:prstGeom>
        <a:noFill/>
        <a:ln w="9525" cmpd="sng">
          <a:noFill/>
        </a:ln>
      </xdr:spPr>
    </xdr:pic>
    <xdr:clientData/>
  </xdr:twoCellAnchor>
  <xdr:twoCellAnchor>
    <xdr:from>
      <xdr:col>4</xdr:col>
      <xdr:colOff>0</xdr:colOff>
      <xdr:row>8</xdr:row>
      <xdr:rowOff>0</xdr:rowOff>
    </xdr:from>
    <xdr:to>
      <xdr:col>4</xdr:col>
      <xdr:colOff>0</xdr:colOff>
      <xdr:row>8</xdr:row>
      <xdr:rowOff>0</xdr:rowOff>
    </xdr:to>
    <xdr:pic>
      <xdr:nvPicPr>
        <xdr:cNvPr id="155" name="Picture 155"/>
        <xdr:cNvPicPr preferRelativeResize="1">
          <a:picLocks noChangeAspect="1"/>
        </xdr:cNvPicPr>
      </xdr:nvPicPr>
      <xdr:blipFill>
        <a:blip r:link="rId26"/>
        <a:stretch>
          <a:fillRect/>
        </a:stretch>
      </xdr:blipFill>
      <xdr:spPr>
        <a:xfrm>
          <a:off x="2895600" y="1762125"/>
          <a:ext cx="0" cy="0"/>
        </a:xfrm>
        <a:prstGeom prst="rect">
          <a:avLst/>
        </a:prstGeom>
        <a:noFill/>
        <a:ln w="9525" cmpd="sng">
          <a:noFill/>
        </a:ln>
      </xdr:spPr>
    </xdr:pic>
    <xdr:clientData/>
  </xdr:twoCellAnchor>
  <xdr:twoCellAnchor>
    <xdr:from>
      <xdr:col>4</xdr:col>
      <xdr:colOff>0</xdr:colOff>
      <xdr:row>8</xdr:row>
      <xdr:rowOff>0</xdr:rowOff>
    </xdr:from>
    <xdr:to>
      <xdr:col>4</xdr:col>
      <xdr:colOff>0</xdr:colOff>
      <xdr:row>8</xdr:row>
      <xdr:rowOff>0</xdr:rowOff>
    </xdr:to>
    <xdr:pic>
      <xdr:nvPicPr>
        <xdr:cNvPr id="156" name="Picture 156">
          <a:hlinkClick r:id="rId93"/>
        </xdr:cNvPr>
        <xdr:cNvPicPr preferRelativeResize="1">
          <a:picLocks noChangeAspect="1"/>
        </xdr:cNvPicPr>
      </xdr:nvPicPr>
      <xdr:blipFill>
        <a:blip r:link="rId1"/>
        <a:stretch>
          <a:fillRect/>
        </a:stretch>
      </xdr:blipFill>
      <xdr:spPr>
        <a:xfrm>
          <a:off x="2895600" y="1762125"/>
          <a:ext cx="0" cy="0"/>
        </a:xfrm>
        <a:prstGeom prst="rect">
          <a:avLst/>
        </a:prstGeom>
        <a:noFill/>
        <a:ln w="9525" cmpd="sng">
          <a:noFill/>
        </a:ln>
      </xdr:spPr>
    </xdr:pic>
    <xdr:clientData/>
  </xdr:twoCellAnchor>
  <xdr:twoCellAnchor>
    <xdr:from>
      <xdr:col>4</xdr:col>
      <xdr:colOff>0</xdr:colOff>
      <xdr:row>8</xdr:row>
      <xdr:rowOff>0</xdr:rowOff>
    </xdr:from>
    <xdr:to>
      <xdr:col>4</xdr:col>
      <xdr:colOff>0</xdr:colOff>
      <xdr:row>8</xdr:row>
      <xdr:rowOff>0</xdr:rowOff>
    </xdr:to>
    <xdr:pic>
      <xdr:nvPicPr>
        <xdr:cNvPr id="157" name="Picture 157"/>
        <xdr:cNvPicPr preferRelativeResize="1">
          <a:picLocks noChangeAspect="1"/>
        </xdr:cNvPicPr>
      </xdr:nvPicPr>
      <xdr:blipFill>
        <a:blip r:link="rId26"/>
        <a:stretch>
          <a:fillRect/>
        </a:stretch>
      </xdr:blipFill>
      <xdr:spPr>
        <a:xfrm>
          <a:off x="2895600" y="1762125"/>
          <a:ext cx="0" cy="0"/>
        </a:xfrm>
        <a:prstGeom prst="rect">
          <a:avLst/>
        </a:prstGeom>
        <a:noFill/>
        <a:ln w="9525" cmpd="sng">
          <a:noFill/>
        </a:ln>
      </xdr:spPr>
    </xdr:pic>
    <xdr:clientData/>
  </xdr:twoCellAnchor>
  <xdr:twoCellAnchor>
    <xdr:from>
      <xdr:col>4</xdr:col>
      <xdr:colOff>0</xdr:colOff>
      <xdr:row>8</xdr:row>
      <xdr:rowOff>0</xdr:rowOff>
    </xdr:from>
    <xdr:to>
      <xdr:col>4</xdr:col>
      <xdr:colOff>0</xdr:colOff>
      <xdr:row>8</xdr:row>
      <xdr:rowOff>0</xdr:rowOff>
    </xdr:to>
    <xdr:pic>
      <xdr:nvPicPr>
        <xdr:cNvPr id="158" name="Picture 158"/>
        <xdr:cNvPicPr preferRelativeResize="1">
          <a:picLocks noChangeAspect="1"/>
        </xdr:cNvPicPr>
      </xdr:nvPicPr>
      <xdr:blipFill>
        <a:blip r:link="rId26"/>
        <a:stretch>
          <a:fillRect/>
        </a:stretch>
      </xdr:blipFill>
      <xdr:spPr>
        <a:xfrm>
          <a:off x="2895600" y="1762125"/>
          <a:ext cx="0" cy="0"/>
        </a:xfrm>
        <a:prstGeom prst="rect">
          <a:avLst/>
        </a:prstGeom>
        <a:noFill/>
        <a:ln w="9525" cmpd="sng">
          <a:noFill/>
        </a:ln>
      </xdr:spPr>
    </xdr:pic>
    <xdr:clientData/>
  </xdr:twoCellAnchor>
  <xdr:twoCellAnchor>
    <xdr:from>
      <xdr:col>4</xdr:col>
      <xdr:colOff>0</xdr:colOff>
      <xdr:row>8</xdr:row>
      <xdr:rowOff>0</xdr:rowOff>
    </xdr:from>
    <xdr:to>
      <xdr:col>4</xdr:col>
      <xdr:colOff>0</xdr:colOff>
      <xdr:row>8</xdr:row>
      <xdr:rowOff>0</xdr:rowOff>
    </xdr:to>
    <xdr:pic>
      <xdr:nvPicPr>
        <xdr:cNvPr id="159" name="Picture 159"/>
        <xdr:cNvPicPr preferRelativeResize="1">
          <a:picLocks noChangeAspect="1"/>
        </xdr:cNvPicPr>
      </xdr:nvPicPr>
      <xdr:blipFill>
        <a:blip r:link="rId26"/>
        <a:stretch>
          <a:fillRect/>
        </a:stretch>
      </xdr:blipFill>
      <xdr:spPr>
        <a:xfrm>
          <a:off x="2895600" y="1762125"/>
          <a:ext cx="0" cy="0"/>
        </a:xfrm>
        <a:prstGeom prst="rect">
          <a:avLst/>
        </a:prstGeom>
        <a:noFill/>
        <a:ln w="9525" cmpd="sng">
          <a:noFill/>
        </a:ln>
      </xdr:spPr>
    </xdr:pic>
    <xdr:clientData/>
  </xdr:twoCellAnchor>
  <xdr:twoCellAnchor>
    <xdr:from>
      <xdr:col>4</xdr:col>
      <xdr:colOff>0</xdr:colOff>
      <xdr:row>8</xdr:row>
      <xdr:rowOff>0</xdr:rowOff>
    </xdr:from>
    <xdr:to>
      <xdr:col>4</xdr:col>
      <xdr:colOff>0</xdr:colOff>
      <xdr:row>8</xdr:row>
      <xdr:rowOff>0</xdr:rowOff>
    </xdr:to>
    <xdr:pic>
      <xdr:nvPicPr>
        <xdr:cNvPr id="160" name="Picture 160"/>
        <xdr:cNvPicPr preferRelativeResize="1">
          <a:picLocks noChangeAspect="1"/>
        </xdr:cNvPicPr>
      </xdr:nvPicPr>
      <xdr:blipFill>
        <a:blip r:link="rId26"/>
        <a:stretch>
          <a:fillRect/>
        </a:stretch>
      </xdr:blipFill>
      <xdr:spPr>
        <a:xfrm>
          <a:off x="2895600" y="1762125"/>
          <a:ext cx="0" cy="0"/>
        </a:xfrm>
        <a:prstGeom prst="rect">
          <a:avLst/>
        </a:prstGeom>
        <a:noFill/>
        <a:ln w="9525" cmpd="sng">
          <a:noFill/>
        </a:ln>
      </xdr:spPr>
    </xdr:pic>
    <xdr:clientData/>
  </xdr:twoCellAnchor>
  <xdr:twoCellAnchor>
    <xdr:from>
      <xdr:col>4</xdr:col>
      <xdr:colOff>0</xdr:colOff>
      <xdr:row>8</xdr:row>
      <xdr:rowOff>0</xdr:rowOff>
    </xdr:from>
    <xdr:to>
      <xdr:col>4</xdr:col>
      <xdr:colOff>0</xdr:colOff>
      <xdr:row>8</xdr:row>
      <xdr:rowOff>0</xdr:rowOff>
    </xdr:to>
    <xdr:pic>
      <xdr:nvPicPr>
        <xdr:cNvPr id="161" name="Picture 161"/>
        <xdr:cNvPicPr preferRelativeResize="1">
          <a:picLocks noChangeAspect="1"/>
        </xdr:cNvPicPr>
      </xdr:nvPicPr>
      <xdr:blipFill>
        <a:blip r:link="rId26"/>
        <a:stretch>
          <a:fillRect/>
        </a:stretch>
      </xdr:blipFill>
      <xdr:spPr>
        <a:xfrm>
          <a:off x="2895600" y="1762125"/>
          <a:ext cx="0" cy="0"/>
        </a:xfrm>
        <a:prstGeom prst="rect">
          <a:avLst/>
        </a:prstGeom>
        <a:noFill/>
        <a:ln w="9525" cmpd="sng">
          <a:noFill/>
        </a:ln>
      </xdr:spPr>
    </xdr:pic>
    <xdr:clientData/>
  </xdr:twoCellAnchor>
  <xdr:twoCellAnchor>
    <xdr:from>
      <xdr:col>4</xdr:col>
      <xdr:colOff>0</xdr:colOff>
      <xdr:row>8</xdr:row>
      <xdr:rowOff>0</xdr:rowOff>
    </xdr:from>
    <xdr:to>
      <xdr:col>4</xdr:col>
      <xdr:colOff>0</xdr:colOff>
      <xdr:row>8</xdr:row>
      <xdr:rowOff>0</xdr:rowOff>
    </xdr:to>
    <xdr:pic>
      <xdr:nvPicPr>
        <xdr:cNvPr id="162" name="Picture 162"/>
        <xdr:cNvPicPr preferRelativeResize="1">
          <a:picLocks noChangeAspect="1"/>
        </xdr:cNvPicPr>
      </xdr:nvPicPr>
      <xdr:blipFill>
        <a:blip r:link="rId26"/>
        <a:stretch>
          <a:fillRect/>
        </a:stretch>
      </xdr:blipFill>
      <xdr:spPr>
        <a:xfrm>
          <a:off x="2895600" y="1762125"/>
          <a:ext cx="0" cy="0"/>
        </a:xfrm>
        <a:prstGeom prst="rect">
          <a:avLst/>
        </a:prstGeom>
        <a:noFill/>
        <a:ln w="9525" cmpd="sng">
          <a:noFill/>
        </a:ln>
      </xdr:spPr>
    </xdr:pic>
    <xdr:clientData/>
  </xdr:twoCellAnchor>
  <xdr:twoCellAnchor>
    <xdr:from>
      <xdr:col>4</xdr:col>
      <xdr:colOff>0</xdr:colOff>
      <xdr:row>8</xdr:row>
      <xdr:rowOff>0</xdr:rowOff>
    </xdr:from>
    <xdr:to>
      <xdr:col>4</xdr:col>
      <xdr:colOff>0</xdr:colOff>
      <xdr:row>8</xdr:row>
      <xdr:rowOff>0</xdr:rowOff>
    </xdr:to>
    <xdr:pic>
      <xdr:nvPicPr>
        <xdr:cNvPr id="163" name="Picture 163"/>
        <xdr:cNvPicPr preferRelativeResize="1">
          <a:picLocks noChangeAspect="1"/>
        </xdr:cNvPicPr>
      </xdr:nvPicPr>
      <xdr:blipFill>
        <a:blip r:link="rId26"/>
        <a:stretch>
          <a:fillRect/>
        </a:stretch>
      </xdr:blipFill>
      <xdr:spPr>
        <a:xfrm>
          <a:off x="2895600" y="1762125"/>
          <a:ext cx="0" cy="0"/>
        </a:xfrm>
        <a:prstGeom prst="rect">
          <a:avLst/>
        </a:prstGeom>
        <a:noFill/>
        <a:ln w="9525" cmpd="sng">
          <a:noFill/>
        </a:ln>
      </xdr:spPr>
    </xdr:pic>
    <xdr:clientData/>
  </xdr:twoCellAnchor>
  <xdr:twoCellAnchor>
    <xdr:from>
      <xdr:col>4</xdr:col>
      <xdr:colOff>0</xdr:colOff>
      <xdr:row>8</xdr:row>
      <xdr:rowOff>0</xdr:rowOff>
    </xdr:from>
    <xdr:to>
      <xdr:col>4</xdr:col>
      <xdr:colOff>0</xdr:colOff>
      <xdr:row>8</xdr:row>
      <xdr:rowOff>0</xdr:rowOff>
    </xdr:to>
    <xdr:pic>
      <xdr:nvPicPr>
        <xdr:cNvPr id="164" name="Picture 164"/>
        <xdr:cNvPicPr preferRelativeResize="1">
          <a:picLocks noChangeAspect="1"/>
        </xdr:cNvPicPr>
      </xdr:nvPicPr>
      <xdr:blipFill>
        <a:blip r:link="rId26"/>
        <a:stretch>
          <a:fillRect/>
        </a:stretch>
      </xdr:blipFill>
      <xdr:spPr>
        <a:xfrm>
          <a:off x="2895600" y="1762125"/>
          <a:ext cx="0" cy="0"/>
        </a:xfrm>
        <a:prstGeom prst="rect">
          <a:avLst/>
        </a:prstGeom>
        <a:noFill/>
        <a:ln w="9525" cmpd="sng">
          <a:noFill/>
        </a:ln>
      </xdr:spPr>
    </xdr:pic>
    <xdr:clientData/>
  </xdr:twoCellAnchor>
  <xdr:twoCellAnchor>
    <xdr:from>
      <xdr:col>4</xdr:col>
      <xdr:colOff>0</xdr:colOff>
      <xdr:row>8</xdr:row>
      <xdr:rowOff>0</xdr:rowOff>
    </xdr:from>
    <xdr:to>
      <xdr:col>4</xdr:col>
      <xdr:colOff>0</xdr:colOff>
      <xdr:row>8</xdr:row>
      <xdr:rowOff>0</xdr:rowOff>
    </xdr:to>
    <xdr:pic>
      <xdr:nvPicPr>
        <xdr:cNvPr id="165" name="Picture 165"/>
        <xdr:cNvPicPr preferRelativeResize="1">
          <a:picLocks noChangeAspect="1"/>
        </xdr:cNvPicPr>
      </xdr:nvPicPr>
      <xdr:blipFill>
        <a:blip r:link="rId26"/>
        <a:stretch>
          <a:fillRect/>
        </a:stretch>
      </xdr:blipFill>
      <xdr:spPr>
        <a:xfrm>
          <a:off x="2895600" y="1762125"/>
          <a:ext cx="0" cy="0"/>
        </a:xfrm>
        <a:prstGeom prst="rect">
          <a:avLst/>
        </a:prstGeom>
        <a:noFill/>
        <a:ln w="9525" cmpd="sng">
          <a:noFill/>
        </a:ln>
      </xdr:spPr>
    </xdr:pic>
    <xdr:clientData/>
  </xdr:twoCellAnchor>
  <xdr:twoCellAnchor>
    <xdr:from>
      <xdr:col>4</xdr:col>
      <xdr:colOff>0</xdr:colOff>
      <xdr:row>140</xdr:row>
      <xdr:rowOff>0</xdr:rowOff>
    </xdr:from>
    <xdr:to>
      <xdr:col>4</xdr:col>
      <xdr:colOff>0</xdr:colOff>
      <xdr:row>140</xdr:row>
      <xdr:rowOff>0</xdr:rowOff>
    </xdr:to>
    <xdr:pic>
      <xdr:nvPicPr>
        <xdr:cNvPr id="166" name="Picture 166">
          <a:hlinkClick r:id="rId95"/>
        </xdr:cNvPr>
        <xdr:cNvPicPr preferRelativeResize="1">
          <a:picLocks noChangeAspect="1"/>
        </xdr:cNvPicPr>
      </xdr:nvPicPr>
      <xdr:blipFill>
        <a:blip r:link="rId1"/>
        <a:stretch>
          <a:fillRect/>
        </a:stretch>
      </xdr:blipFill>
      <xdr:spPr>
        <a:xfrm>
          <a:off x="2895600" y="20764500"/>
          <a:ext cx="0" cy="0"/>
        </a:xfrm>
        <a:prstGeom prst="rect">
          <a:avLst/>
        </a:prstGeom>
        <a:noFill/>
        <a:ln w="9525" cmpd="sng">
          <a:noFill/>
        </a:ln>
      </xdr:spPr>
    </xdr:pic>
    <xdr:clientData/>
  </xdr:twoCellAnchor>
  <xdr:twoCellAnchor>
    <xdr:from>
      <xdr:col>4</xdr:col>
      <xdr:colOff>0</xdr:colOff>
      <xdr:row>140</xdr:row>
      <xdr:rowOff>0</xdr:rowOff>
    </xdr:from>
    <xdr:to>
      <xdr:col>4</xdr:col>
      <xdr:colOff>0</xdr:colOff>
      <xdr:row>140</xdr:row>
      <xdr:rowOff>0</xdr:rowOff>
    </xdr:to>
    <xdr:pic>
      <xdr:nvPicPr>
        <xdr:cNvPr id="167" name="Picture 167">
          <a:hlinkClick r:id="rId97"/>
        </xdr:cNvPr>
        <xdr:cNvPicPr preferRelativeResize="1">
          <a:picLocks noChangeAspect="1"/>
        </xdr:cNvPicPr>
      </xdr:nvPicPr>
      <xdr:blipFill>
        <a:blip r:link="rId1"/>
        <a:stretch>
          <a:fillRect/>
        </a:stretch>
      </xdr:blipFill>
      <xdr:spPr>
        <a:xfrm>
          <a:off x="2895600" y="20764500"/>
          <a:ext cx="0" cy="0"/>
        </a:xfrm>
        <a:prstGeom prst="rect">
          <a:avLst/>
        </a:prstGeom>
        <a:noFill/>
        <a:ln w="9525" cmpd="sng">
          <a:noFill/>
        </a:ln>
      </xdr:spPr>
    </xdr:pic>
    <xdr:clientData/>
  </xdr:twoCellAnchor>
  <xdr:twoCellAnchor>
    <xdr:from>
      <xdr:col>4</xdr:col>
      <xdr:colOff>0</xdr:colOff>
      <xdr:row>140</xdr:row>
      <xdr:rowOff>0</xdr:rowOff>
    </xdr:from>
    <xdr:to>
      <xdr:col>4</xdr:col>
      <xdr:colOff>0</xdr:colOff>
      <xdr:row>140</xdr:row>
      <xdr:rowOff>0</xdr:rowOff>
    </xdr:to>
    <xdr:pic>
      <xdr:nvPicPr>
        <xdr:cNvPr id="168" name="Picture 168">
          <a:hlinkClick r:id="rId99"/>
        </xdr:cNvPr>
        <xdr:cNvPicPr preferRelativeResize="1">
          <a:picLocks noChangeAspect="1"/>
        </xdr:cNvPicPr>
      </xdr:nvPicPr>
      <xdr:blipFill>
        <a:blip r:link="rId1"/>
        <a:stretch>
          <a:fillRect/>
        </a:stretch>
      </xdr:blipFill>
      <xdr:spPr>
        <a:xfrm>
          <a:off x="2895600" y="20764500"/>
          <a:ext cx="0" cy="0"/>
        </a:xfrm>
        <a:prstGeom prst="rect">
          <a:avLst/>
        </a:prstGeom>
        <a:noFill/>
        <a:ln w="9525" cmpd="sng">
          <a:noFill/>
        </a:ln>
      </xdr:spPr>
    </xdr:pic>
    <xdr:clientData/>
  </xdr:twoCellAnchor>
  <xdr:twoCellAnchor>
    <xdr:from>
      <xdr:col>4</xdr:col>
      <xdr:colOff>0</xdr:colOff>
      <xdr:row>140</xdr:row>
      <xdr:rowOff>0</xdr:rowOff>
    </xdr:from>
    <xdr:to>
      <xdr:col>4</xdr:col>
      <xdr:colOff>0</xdr:colOff>
      <xdr:row>140</xdr:row>
      <xdr:rowOff>0</xdr:rowOff>
    </xdr:to>
    <xdr:pic>
      <xdr:nvPicPr>
        <xdr:cNvPr id="169" name="Picture 169">
          <a:hlinkClick r:id="rId101"/>
        </xdr:cNvPr>
        <xdr:cNvPicPr preferRelativeResize="1">
          <a:picLocks noChangeAspect="1"/>
        </xdr:cNvPicPr>
      </xdr:nvPicPr>
      <xdr:blipFill>
        <a:blip r:link="rId6"/>
        <a:stretch>
          <a:fillRect/>
        </a:stretch>
      </xdr:blipFill>
      <xdr:spPr>
        <a:xfrm>
          <a:off x="2895600" y="20764500"/>
          <a:ext cx="0" cy="0"/>
        </a:xfrm>
        <a:prstGeom prst="rect">
          <a:avLst/>
        </a:prstGeom>
        <a:noFill/>
        <a:ln w="9525" cmpd="sng">
          <a:noFill/>
        </a:ln>
      </xdr:spPr>
    </xdr:pic>
    <xdr:clientData/>
  </xdr:twoCellAnchor>
  <xdr:twoCellAnchor>
    <xdr:from>
      <xdr:col>4</xdr:col>
      <xdr:colOff>0</xdr:colOff>
      <xdr:row>140</xdr:row>
      <xdr:rowOff>0</xdr:rowOff>
    </xdr:from>
    <xdr:to>
      <xdr:col>4</xdr:col>
      <xdr:colOff>0</xdr:colOff>
      <xdr:row>140</xdr:row>
      <xdr:rowOff>0</xdr:rowOff>
    </xdr:to>
    <xdr:pic>
      <xdr:nvPicPr>
        <xdr:cNvPr id="170" name="Picture 170">
          <a:hlinkClick r:id="rId103"/>
        </xdr:cNvPr>
        <xdr:cNvPicPr preferRelativeResize="1">
          <a:picLocks noChangeAspect="1"/>
        </xdr:cNvPicPr>
      </xdr:nvPicPr>
      <xdr:blipFill>
        <a:blip r:link="rId1"/>
        <a:stretch>
          <a:fillRect/>
        </a:stretch>
      </xdr:blipFill>
      <xdr:spPr>
        <a:xfrm>
          <a:off x="2895600" y="20764500"/>
          <a:ext cx="0" cy="0"/>
        </a:xfrm>
        <a:prstGeom prst="rect">
          <a:avLst/>
        </a:prstGeom>
        <a:noFill/>
        <a:ln w="9525" cmpd="sng">
          <a:noFill/>
        </a:ln>
      </xdr:spPr>
    </xdr:pic>
    <xdr:clientData/>
  </xdr:twoCellAnchor>
  <xdr:twoCellAnchor>
    <xdr:from>
      <xdr:col>4</xdr:col>
      <xdr:colOff>0</xdr:colOff>
      <xdr:row>140</xdr:row>
      <xdr:rowOff>0</xdr:rowOff>
    </xdr:from>
    <xdr:to>
      <xdr:col>4</xdr:col>
      <xdr:colOff>0</xdr:colOff>
      <xdr:row>140</xdr:row>
      <xdr:rowOff>0</xdr:rowOff>
    </xdr:to>
    <xdr:pic>
      <xdr:nvPicPr>
        <xdr:cNvPr id="171" name="Picture 171">
          <a:hlinkClick r:id="rId105"/>
        </xdr:cNvPr>
        <xdr:cNvPicPr preferRelativeResize="1">
          <a:picLocks noChangeAspect="1"/>
        </xdr:cNvPicPr>
      </xdr:nvPicPr>
      <xdr:blipFill>
        <a:blip r:link="rId1"/>
        <a:stretch>
          <a:fillRect/>
        </a:stretch>
      </xdr:blipFill>
      <xdr:spPr>
        <a:xfrm>
          <a:off x="2895600" y="20764500"/>
          <a:ext cx="0" cy="0"/>
        </a:xfrm>
        <a:prstGeom prst="rect">
          <a:avLst/>
        </a:prstGeom>
        <a:noFill/>
        <a:ln w="9525" cmpd="sng">
          <a:noFill/>
        </a:ln>
      </xdr:spPr>
    </xdr:pic>
    <xdr:clientData/>
  </xdr:twoCellAnchor>
  <xdr:twoCellAnchor>
    <xdr:from>
      <xdr:col>4</xdr:col>
      <xdr:colOff>0</xdr:colOff>
      <xdr:row>140</xdr:row>
      <xdr:rowOff>0</xdr:rowOff>
    </xdr:from>
    <xdr:to>
      <xdr:col>4</xdr:col>
      <xdr:colOff>0</xdr:colOff>
      <xdr:row>140</xdr:row>
      <xdr:rowOff>0</xdr:rowOff>
    </xdr:to>
    <xdr:pic>
      <xdr:nvPicPr>
        <xdr:cNvPr id="172" name="Picture 172">
          <a:hlinkClick r:id="rId107"/>
        </xdr:cNvPr>
        <xdr:cNvPicPr preferRelativeResize="1">
          <a:picLocks noChangeAspect="1"/>
        </xdr:cNvPicPr>
      </xdr:nvPicPr>
      <xdr:blipFill>
        <a:blip r:link="rId1"/>
        <a:stretch>
          <a:fillRect/>
        </a:stretch>
      </xdr:blipFill>
      <xdr:spPr>
        <a:xfrm>
          <a:off x="2895600" y="20764500"/>
          <a:ext cx="0" cy="0"/>
        </a:xfrm>
        <a:prstGeom prst="rect">
          <a:avLst/>
        </a:prstGeom>
        <a:noFill/>
        <a:ln w="9525" cmpd="sng">
          <a:noFill/>
        </a:ln>
      </xdr:spPr>
    </xdr:pic>
    <xdr:clientData/>
  </xdr:twoCellAnchor>
  <xdr:twoCellAnchor>
    <xdr:from>
      <xdr:col>4</xdr:col>
      <xdr:colOff>0</xdr:colOff>
      <xdr:row>140</xdr:row>
      <xdr:rowOff>0</xdr:rowOff>
    </xdr:from>
    <xdr:to>
      <xdr:col>4</xdr:col>
      <xdr:colOff>0</xdr:colOff>
      <xdr:row>140</xdr:row>
      <xdr:rowOff>0</xdr:rowOff>
    </xdr:to>
    <xdr:pic>
      <xdr:nvPicPr>
        <xdr:cNvPr id="173" name="Picture 173">
          <a:hlinkClick r:id="rId109"/>
        </xdr:cNvPr>
        <xdr:cNvPicPr preferRelativeResize="1">
          <a:picLocks noChangeAspect="1"/>
        </xdr:cNvPicPr>
      </xdr:nvPicPr>
      <xdr:blipFill>
        <a:blip r:link="rId6"/>
        <a:stretch>
          <a:fillRect/>
        </a:stretch>
      </xdr:blipFill>
      <xdr:spPr>
        <a:xfrm>
          <a:off x="2895600" y="20764500"/>
          <a:ext cx="0" cy="0"/>
        </a:xfrm>
        <a:prstGeom prst="rect">
          <a:avLst/>
        </a:prstGeom>
        <a:noFill/>
        <a:ln w="9525" cmpd="sng">
          <a:noFill/>
        </a:ln>
      </xdr:spPr>
    </xdr:pic>
    <xdr:clientData/>
  </xdr:twoCellAnchor>
  <xdr:twoCellAnchor>
    <xdr:from>
      <xdr:col>4</xdr:col>
      <xdr:colOff>0</xdr:colOff>
      <xdr:row>114</xdr:row>
      <xdr:rowOff>0</xdr:rowOff>
    </xdr:from>
    <xdr:to>
      <xdr:col>4</xdr:col>
      <xdr:colOff>0</xdr:colOff>
      <xdr:row>114</xdr:row>
      <xdr:rowOff>0</xdr:rowOff>
    </xdr:to>
    <xdr:pic>
      <xdr:nvPicPr>
        <xdr:cNvPr id="174" name="Picture 174"/>
        <xdr:cNvPicPr preferRelativeResize="1">
          <a:picLocks noChangeAspect="1"/>
        </xdr:cNvPicPr>
      </xdr:nvPicPr>
      <xdr:blipFill>
        <a:blip r:embed="rId15"/>
        <a:stretch>
          <a:fillRect/>
        </a:stretch>
      </xdr:blipFill>
      <xdr:spPr>
        <a:xfrm>
          <a:off x="2895600" y="17040225"/>
          <a:ext cx="0" cy="0"/>
        </a:xfrm>
        <a:prstGeom prst="rect">
          <a:avLst/>
        </a:prstGeom>
        <a:noFill/>
        <a:ln w="9525" cmpd="sng">
          <a:noFill/>
        </a:ln>
      </xdr:spPr>
    </xdr:pic>
    <xdr:clientData/>
  </xdr:twoCellAnchor>
  <xdr:twoCellAnchor>
    <xdr:from>
      <xdr:col>4</xdr:col>
      <xdr:colOff>0</xdr:colOff>
      <xdr:row>114</xdr:row>
      <xdr:rowOff>0</xdr:rowOff>
    </xdr:from>
    <xdr:to>
      <xdr:col>4</xdr:col>
      <xdr:colOff>0</xdr:colOff>
      <xdr:row>114</xdr:row>
      <xdr:rowOff>0</xdr:rowOff>
    </xdr:to>
    <xdr:pic>
      <xdr:nvPicPr>
        <xdr:cNvPr id="175" name="Picture 175"/>
        <xdr:cNvPicPr preferRelativeResize="1">
          <a:picLocks noChangeAspect="1"/>
        </xdr:cNvPicPr>
      </xdr:nvPicPr>
      <xdr:blipFill>
        <a:blip r:embed="rId15"/>
        <a:stretch>
          <a:fillRect/>
        </a:stretch>
      </xdr:blipFill>
      <xdr:spPr>
        <a:xfrm>
          <a:off x="2895600" y="17040225"/>
          <a:ext cx="0" cy="0"/>
        </a:xfrm>
        <a:prstGeom prst="rect">
          <a:avLst/>
        </a:prstGeom>
        <a:noFill/>
        <a:ln w="9525" cmpd="sng">
          <a:noFill/>
        </a:ln>
      </xdr:spPr>
    </xdr:pic>
    <xdr:clientData/>
  </xdr:twoCellAnchor>
  <xdr:twoCellAnchor>
    <xdr:from>
      <xdr:col>4</xdr:col>
      <xdr:colOff>0</xdr:colOff>
      <xdr:row>114</xdr:row>
      <xdr:rowOff>0</xdr:rowOff>
    </xdr:from>
    <xdr:to>
      <xdr:col>4</xdr:col>
      <xdr:colOff>0</xdr:colOff>
      <xdr:row>114</xdr:row>
      <xdr:rowOff>0</xdr:rowOff>
    </xdr:to>
    <xdr:pic>
      <xdr:nvPicPr>
        <xdr:cNvPr id="176" name="Picture 176"/>
        <xdr:cNvPicPr preferRelativeResize="1">
          <a:picLocks noChangeAspect="1"/>
        </xdr:cNvPicPr>
      </xdr:nvPicPr>
      <xdr:blipFill>
        <a:blip r:embed="rId15"/>
        <a:stretch>
          <a:fillRect/>
        </a:stretch>
      </xdr:blipFill>
      <xdr:spPr>
        <a:xfrm>
          <a:off x="2895600" y="17040225"/>
          <a:ext cx="0" cy="0"/>
        </a:xfrm>
        <a:prstGeom prst="rect">
          <a:avLst/>
        </a:prstGeom>
        <a:noFill/>
        <a:ln w="9525" cmpd="sng">
          <a:noFill/>
        </a:ln>
      </xdr:spPr>
    </xdr:pic>
    <xdr:clientData/>
  </xdr:twoCellAnchor>
  <xdr:twoCellAnchor>
    <xdr:from>
      <xdr:col>4</xdr:col>
      <xdr:colOff>0</xdr:colOff>
      <xdr:row>114</xdr:row>
      <xdr:rowOff>0</xdr:rowOff>
    </xdr:from>
    <xdr:to>
      <xdr:col>4</xdr:col>
      <xdr:colOff>0</xdr:colOff>
      <xdr:row>114</xdr:row>
      <xdr:rowOff>0</xdr:rowOff>
    </xdr:to>
    <xdr:pic>
      <xdr:nvPicPr>
        <xdr:cNvPr id="177" name="Picture 177"/>
        <xdr:cNvPicPr preferRelativeResize="1">
          <a:picLocks noChangeAspect="1"/>
        </xdr:cNvPicPr>
      </xdr:nvPicPr>
      <xdr:blipFill>
        <a:blip r:embed="rId16"/>
        <a:stretch>
          <a:fillRect/>
        </a:stretch>
      </xdr:blipFill>
      <xdr:spPr>
        <a:xfrm>
          <a:off x="2895600" y="17040225"/>
          <a:ext cx="0" cy="0"/>
        </a:xfrm>
        <a:prstGeom prst="rect">
          <a:avLst/>
        </a:prstGeom>
        <a:noFill/>
        <a:ln w="9525" cmpd="sng">
          <a:noFill/>
        </a:ln>
      </xdr:spPr>
    </xdr:pic>
    <xdr:clientData/>
  </xdr:twoCellAnchor>
  <xdr:twoCellAnchor>
    <xdr:from>
      <xdr:col>4</xdr:col>
      <xdr:colOff>0</xdr:colOff>
      <xdr:row>114</xdr:row>
      <xdr:rowOff>0</xdr:rowOff>
    </xdr:from>
    <xdr:to>
      <xdr:col>4</xdr:col>
      <xdr:colOff>0</xdr:colOff>
      <xdr:row>114</xdr:row>
      <xdr:rowOff>0</xdr:rowOff>
    </xdr:to>
    <xdr:pic>
      <xdr:nvPicPr>
        <xdr:cNvPr id="178" name="Picture 178"/>
        <xdr:cNvPicPr preferRelativeResize="1">
          <a:picLocks noChangeAspect="1"/>
        </xdr:cNvPicPr>
      </xdr:nvPicPr>
      <xdr:blipFill>
        <a:blip r:embed="rId15"/>
        <a:stretch>
          <a:fillRect/>
        </a:stretch>
      </xdr:blipFill>
      <xdr:spPr>
        <a:xfrm>
          <a:off x="2895600" y="17040225"/>
          <a:ext cx="0" cy="0"/>
        </a:xfrm>
        <a:prstGeom prst="rect">
          <a:avLst/>
        </a:prstGeom>
        <a:noFill/>
        <a:ln w="9525" cmpd="sng">
          <a:noFill/>
        </a:ln>
      </xdr:spPr>
    </xdr:pic>
    <xdr:clientData/>
  </xdr:twoCellAnchor>
  <xdr:twoCellAnchor>
    <xdr:from>
      <xdr:col>4</xdr:col>
      <xdr:colOff>0</xdr:colOff>
      <xdr:row>114</xdr:row>
      <xdr:rowOff>0</xdr:rowOff>
    </xdr:from>
    <xdr:to>
      <xdr:col>4</xdr:col>
      <xdr:colOff>0</xdr:colOff>
      <xdr:row>114</xdr:row>
      <xdr:rowOff>0</xdr:rowOff>
    </xdr:to>
    <xdr:pic>
      <xdr:nvPicPr>
        <xdr:cNvPr id="179" name="Picture 179"/>
        <xdr:cNvPicPr preferRelativeResize="1">
          <a:picLocks noChangeAspect="1"/>
        </xdr:cNvPicPr>
      </xdr:nvPicPr>
      <xdr:blipFill>
        <a:blip r:embed="rId16"/>
        <a:stretch>
          <a:fillRect/>
        </a:stretch>
      </xdr:blipFill>
      <xdr:spPr>
        <a:xfrm>
          <a:off x="2895600" y="17040225"/>
          <a:ext cx="0" cy="0"/>
        </a:xfrm>
        <a:prstGeom prst="rect">
          <a:avLst/>
        </a:prstGeom>
        <a:noFill/>
        <a:ln w="9525" cmpd="sng">
          <a:noFill/>
        </a:ln>
      </xdr:spPr>
    </xdr:pic>
    <xdr:clientData/>
  </xdr:twoCellAnchor>
  <xdr:twoCellAnchor>
    <xdr:from>
      <xdr:col>4</xdr:col>
      <xdr:colOff>0</xdr:colOff>
      <xdr:row>114</xdr:row>
      <xdr:rowOff>0</xdr:rowOff>
    </xdr:from>
    <xdr:to>
      <xdr:col>4</xdr:col>
      <xdr:colOff>0</xdr:colOff>
      <xdr:row>114</xdr:row>
      <xdr:rowOff>0</xdr:rowOff>
    </xdr:to>
    <xdr:pic>
      <xdr:nvPicPr>
        <xdr:cNvPr id="180" name="Picture 180"/>
        <xdr:cNvPicPr preferRelativeResize="1">
          <a:picLocks noChangeAspect="1"/>
        </xdr:cNvPicPr>
      </xdr:nvPicPr>
      <xdr:blipFill>
        <a:blip r:embed="rId15"/>
        <a:stretch>
          <a:fillRect/>
        </a:stretch>
      </xdr:blipFill>
      <xdr:spPr>
        <a:xfrm>
          <a:off x="2895600" y="17040225"/>
          <a:ext cx="0" cy="0"/>
        </a:xfrm>
        <a:prstGeom prst="rect">
          <a:avLst/>
        </a:prstGeom>
        <a:noFill/>
        <a:ln w="9525" cmpd="sng">
          <a:noFill/>
        </a:ln>
      </xdr:spPr>
    </xdr:pic>
    <xdr:clientData/>
  </xdr:twoCellAnchor>
  <xdr:twoCellAnchor>
    <xdr:from>
      <xdr:col>4</xdr:col>
      <xdr:colOff>0</xdr:colOff>
      <xdr:row>114</xdr:row>
      <xdr:rowOff>0</xdr:rowOff>
    </xdr:from>
    <xdr:to>
      <xdr:col>4</xdr:col>
      <xdr:colOff>0</xdr:colOff>
      <xdr:row>114</xdr:row>
      <xdr:rowOff>0</xdr:rowOff>
    </xdr:to>
    <xdr:pic>
      <xdr:nvPicPr>
        <xdr:cNvPr id="181" name="Picture 181"/>
        <xdr:cNvPicPr preferRelativeResize="1">
          <a:picLocks noChangeAspect="1"/>
        </xdr:cNvPicPr>
      </xdr:nvPicPr>
      <xdr:blipFill>
        <a:blip r:embed="rId17"/>
        <a:stretch>
          <a:fillRect/>
        </a:stretch>
      </xdr:blipFill>
      <xdr:spPr>
        <a:xfrm>
          <a:off x="2895600" y="17040225"/>
          <a:ext cx="0" cy="0"/>
        </a:xfrm>
        <a:prstGeom prst="rect">
          <a:avLst/>
        </a:prstGeom>
        <a:noFill/>
        <a:ln w="9525" cmpd="sng">
          <a:noFill/>
        </a:ln>
      </xdr:spPr>
    </xdr:pic>
    <xdr:clientData/>
  </xdr:twoCellAnchor>
  <xdr:twoCellAnchor>
    <xdr:from>
      <xdr:col>4</xdr:col>
      <xdr:colOff>0</xdr:colOff>
      <xdr:row>88</xdr:row>
      <xdr:rowOff>0</xdr:rowOff>
    </xdr:from>
    <xdr:to>
      <xdr:col>4</xdr:col>
      <xdr:colOff>0</xdr:colOff>
      <xdr:row>88</xdr:row>
      <xdr:rowOff>0</xdr:rowOff>
    </xdr:to>
    <xdr:pic>
      <xdr:nvPicPr>
        <xdr:cNvPr id="182" name="Picture 182">
          <a:hlinkClick r:id="rId111"/>
        </xdr:cNvPr>
        <xdr:cNvPicPr preferRelativeResize="1">
          <a:picLocks noChangeAspect="1"/>
        </xdr:cNvPicPr>
      </xdr:nvPicPr>
      <xdr:blipFill>
        <a:blip r:link="rId1"/>
        <a:stretch>
          <a:fillRect/>
        </a:stretch>
      </xdr:blipFill>
      <xdr:spPr>
        <a:xfrm>
          <a:off x="2895600" y="13268325"/>
          <a:ext cx="0" cy="0"/>
        </a:xfrm>
        <a:prstGeom prst="rect">
          <a:avLst/>
        </a:prstGeom>
        <a:noFill/>
        <a:ln w="9525" cmpd="sng">
          <a:noFill/>
        </a:ln>
      </xdr:spPr>
    </xdr:pic>
    <xdr:clientData/>
  </xdr:twoCellAnchor>
  <xdr:twoCellAnchor>
    <xdr:from>
      <xdr:col>4</xdr:col>
      <xdr:colOff>0</xdr:colOff>
      <xdr:row>88</xdr:row>
      <xdr:rowOff>0</xdr:rowOff>
    </xdr:from>
    <xdr:to>
      <xdr:col>4</xdr:col>
      <xdr:colOff>0</xdr:colOff>
      <xdr:row>88</xdr:row>
      <xdr:rowOff>0</xdr:rowOff>
    </xdr:to>
    <xdr:pic>
      <xdr:nvPicPr>
        <xdr:cNvPr id="183" name="Picture 183">
          <a:hlinkClick r:id="rId113"/>
        </xdr:cNvPr>
        <xdr:cNvPicPr preferRelativeResize="1">
          <a:picLocks noChangeAspect="1"/>
        </xdr:cNvPicPr>
      </xdr:nvPicPr>
      <xdr:blipFill>
        <a:blip r:link="rId1"/>
        <a:stretch>
          <a:fillRect/>
        </a:stretch>
      </xdr:blipFill>
      <xdr:spPr>
        <a:xfrm>
          <a:off x="2895600" y="13268325"/>
          <a:ext cx="0" cy="0"/>
        </a:xfrm>
        <a:prstGeom prst="rect">
          <a:avLst/>
        </a:prstGeom>
        <a:noFill/>
        <a:ln w="9525" cmpd="sng">
          <a:noFill/>
        </a:ln>
      </xdr:spPr>
    </xdr:pic>
    <xdr:clientData/>
  </xdr:twoCellAnchor>
  <xdr:twoCellAnchor>
    <xdr:from>
      <xdr:col>4</xdr:col>
      <xdr:colOff>0</xdr:colOff>
      <xdr:row>88</xdr:row>
      <xdr:rowOff>0</xdr:rowOff>
    </xdr:from>
    <xdr:to>
      <xdr:col>4</xdr:col>
      <xdr:colOff>0</xdr:colOff>
      <xdr:row>88</xdr:row>
      <xdr:rowOff>0</xdr:rowOff>
    </xdr:to>
    <xdr:pic>
      <xdr:nvPicPr>
        <xdr:cNvPr id="184" name="Picture 184">
          <a:hlinkClick r:id="rId115"/>
        </xdr:cNvPr>
        <xdr:cNvPicPr preferRelativeResize="1">
          <a:picLocks noChangeAspect="1"/>
        </xdr:cNvPicPr>
      </xdr:nvPicPr>
      <xdr:blipFill>
        <a:blip r:link="rId1"/>
        <a:stretch>
          <a:fillRect/>
        </a:stretch>
      </xdr:blipFill>
      <xdr:spPr>
        <a:xfrm>
          <a:off x="2895600" y="13268325"/>
          <a:ext cx="0" cy="0"/>
        </a:xfrm>
        <a:prstGeom prst="rect">
          <a:avLst/>
        </a:prstGeom>
        <a:noFill/>
        <a:ln w="9525" cmpd="sng">
          <a:noFill/>
        </a:ln>
      </xdr:spPr>
    </xdr:pic>
    <xdr:clientData/>
  </xdr:twoCellAnchor>
  <xdr:twoCellAnchor>
    <xdr:from>
      <xdr:col>4</xdr:col>
      <xdr:colOff>0</xdr:colOff>
      <xdr:row>44</xdr:row>
      <xdr:rowOff>0</xdr:rowOff>
    </xdr:from>
    <xdr:to>
      <xdr:col>4</xdr:col>
      <xdr:colOff>0</xdr:colOff>
      <xdr:row>44</xdr:row>
      <xdr:rowOff>0</xdr:rowOff>
    </xdr:to>
    <xdr:pic>
      <xdr:nvPicPr>
        <xdr:cNvPr id="185" name="Picture 185">
          <a:hlinkClick r:id="rId117"/>
        </xdr:cNvPr>
        <xdr:cNvPicPr preferRelativeResize="1">
          <a:picLocks noChangeAspect="1"/>
        </xdr:cNvPicPr>
      </xdr:nvPicPr>
      <xdr:blipFill>
        <a:blip r:link="rId1"/>
        <a:stretch>
          <a:fillRect/>
        </a:stretch>
      </xdr:blipFill>
      <xdr:spPr>
        <a:xfrm>
          <a:off x="2895600" y="6962775"/>
          <a:ext cx="0" cy="0"/>
        </a:xfrm>
        <a:prstGeom prst="rect">
          <a:avLst/>
        </a:prstGeom>
        <a:noFill/>
        <a:ln w="9525" cmpd="sng">
          <a:noFill/>
        </a:ln>
      </xdr:spPr>
    </xdr:pic>
    <xdr:clientData/>
  </xdr:twoCellAnchor>
  <xdr:twoCellAnchor>
    <xdr:from>
      <xdr:col>4</xdr:col>
      <xdr:colOff>0</xdr:colOff>
      <xdr:row>44</xdr:row>
      <xdr:rowOff>0</xdr:rowOff>
    </xdr:from>
    <xdr:to>
      <xdr:col>4</xdr:col>
      <xdr:colOff>0</xdr:colOff>
      <xdr:row>44</xdr:row>
      <xdr:rowOff>0</xdr:rowOff>
    </xdr:to>
    <xdr:pic>
      <xdr:nvPicPr>
        <xdr:cNvPr id="186" name="Picture 186">
          <a:hlinkClick r:id="rId119"/>
        </xdr:cNvPr>
        <xdr:cNvPicPr preferRelativeResize="1">
          <a:picLocks noChangeAspect="1"/>
        </xdr:cNvPicPr>
      </xdr:nvPicPr>
      <xdr:blipFill>
        <a:blip r:link="rId1"/>
        <a:stretch>
          <a:fillRect/>
        </a:stretch>
      </xdr:blipFill>
      <xdr:spPr>
        <a:xfrm>
          <a:off x="2895600" y="6962775"/>
          <a:ext cx="0" cy="0"/>
        </a:xfrm>
        <a:prstGeom prst="rect">
          <a:avLst/>
        </a:prstGeom>
        <a:noFill/>
        <a:ln w="9525" cmpd="sng">
          <a:noFill/>
        </a:ln>
      </xdr:spPr>
    </xdr:pic>
    <xdr:clientData/>
  </xdr:twoCellAnchor>
  <xdr:twoCellAnchor>
    <xdr:from>
      <xdr:col>4</xdr:col>
      <xdr:colOff>0</xdr:colOff>
      <xdr:row>44</xdr:row>
      <xdr:rowOff>0</xdr:rowOff>
    </xdr:from>
    <xdr:to>
      <xdr:col>4</xdr:col>
      <xdr:colOff>0</xdr:colOff>
      <xdr:row>44</xdr:row>
      <xdr:rowOff>0</xdr:rowOff>
    </xdr:to>
    <xdr:pic>
      <xdr:nvPicPr>
        <xdr:cNvPr id="187" name="Picture 187">
          <a:hlinkClick r:id="rId121"/>
        </xdr:cNvPr>
        <xdr:cNvPicPr preferRelativeResize="1">
          <a:picLocks noChangeAspect="1"/>
        </xdr:cNvPicPr>
      </xdr:nvPicPr>
      <xdr:blipFill>
        <a:blip r:link="rId1"/>
        <a:stretch>
          <a:fillRect/>
        </a:stretch>
      </xdr:blipFill>
      <xdr:spPr>
        <a:xfrm>
          <a:off x="2895600" y="69627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188" name="Picture 188">
          <a:hlinkClick r:id="rId123"/>
        </xdr:cNvPr>
        <xdr:cNvPicPr preferRelativeResize="1">
          <a:picLocks noChangeAspect="1"/>
        </xdr:cNvPicPr>
      </xdr:nvPicPr>
      <xdr:blipFill>
        <a:blip r:link="rId1"/>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189" name="Picture 189">
          <a:hlinkClick r:id="rId125"/>
        </xdr:cNvPr>
        <xdr:cNvPicPr preferRelativeResize="1">
          <a:picLocks noChangeAspect="1"/>
        </xdr:cNvPicPr>
      </xdr:nvPicPr>
      <xdr:blipFill>
        <a:blip r:link="rId1"/>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190" name="Picture 190">
          <a:hlinkClick r:id="rId127"/>
        </xdr:cNvPr>
        <xdr:cNvPicPr preferRelativeResize="1">
          <a:picLocks noChangeAspect="1"/>
        </xdr:cNvPicPr>
      </xdr:nvPicPr>
      <xdr:blipFill>
        <a:blip r:link="rId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191" name="Picture 191"/>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192" name="Picture 192"/>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193" name="Picture 193">
          <a:hlinkClick r:id="rId129"/>
        </xdr:cNvPr>
        <xdr:cNvPicPr preferRelativeResize="1">
          <a:picLocks noChangeAspect="1"/>
        </xdr:cNvPicPr>
      </xdr:nvPicPr>
      <xdr:blipFill>
        <a:blip r:link="rId1"/>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44</xdr:row>
      <xdr:rowOff>0</xdr:rowOff>
    </xdr:from>
    <xdr:to>
      <xdr:col>4</xdr:col>
      <xdr:colOff>0</xdr:colOff>
      <xdr:row>44</xdr:row>
      <xdr:rowOff>0</xdr:rowOff>
    </xdr:to>
    <xdr:pic>
      <xdr:nvPicPr>
        <xdr:cNvPr id="194" name="Picture 194"/>
        <xdr:cNvPicPr preferRelativeResize="1">
          <a:picLocks noChangeAspect="1"/>
        </xdr:cNvPicPr>
      </xdr:nvPicPr>
      <xdr:blipFill>
        <a:blip r:link="rId26"/>
        <a:stretch>
          <a:fillRect/>
        </a:stretch>
      </xdr:blipFill>
      <xdr:spPr>
        <a:xfrm>
          <a:off x="2895600" y="6962775"/>
          <a:ext cx="0" cy="0"/>
        </a:xfrm>
        <a:prstGeom prst="rect">
          <a:avLst/>
        </a:prstGeom>
        <a:noFill/>
        <a:ln w="9525" cmpd="sng">
          <a:noFill/>
        </a:ln>
      </xdr:spPr>
    </xdr:pic>
    <xdr:clientData/>
  </xdr:twoCellAnchor>
  <xdr:twoCellAnchor>
    <xdr:from>
      <xdr:col>4</xdr:col>
      <xdr:colOff>0</xdr:colOff>
      <xdr:row>44</xdr:row>
      <xdr:rowOff>0</xdr:rowOff>
    </xdr:from>
    <xdr:to>
      <xdr:col>4</xdr:col>
      <xdr:colOff>0</xdr:colOff>
      <xdr:row>44</xdr:row>
      <xdr:rowOff>0</xdr:rowOff>
    </xdr:to>
    <xdr:pic>
      <xdr:nvPicPr>
        <xdr:cNvPr id="195" name="Picture 195">
          <a:hlinkClick r:id="rId131"/>
        </xdr:cNvPr>
        <xdr:cNvPicPr preferRelativeResize="1">
          <a:picLocks noChangeAspect="1"/>
        </xdr:cNvPicPr>
      </xdr:nvPicPr>
      <xdr:blipFill>
        <a:blip r:link="rId1"/>
        <a:stretch>
          <a:fillRect/>
        </a:stretch>
      </xdr:blipFill>
      <xdr:spPr>
        <a:xfrm>
          <a:off x="2895600" y="69627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196" name="Picture 196"/>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197" name="Picture 197">
          <a:hlinkClick r:id="rId133"/>
        </xdr:cNvPr>
        <xdr:cNvPicPr preferRelativeResize="1">
          <a:picLocks noChangeAspect="1"/>
        </xdr:cNvPicPr>
      </xdr:nvPicPr>
      <xdr:blipFill>
        <a:blip r:link="rId1"/>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198" name="Picture 198"/>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199" name="Picture 199">
          <a:hlinkClick r:id="rId135"/>
        </xdr:cNvPr>
        <xdr:cNvPicPr preferRelativeResize="1">
          <a:picLocks noChangeAspect="1"/>
        </xdr:cNvPicPr>
      </xdr:nvPicPr>
      <xdr:blipFill>
        <a:blip r:link="rId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00" name="Picture 200"/>
        <xdr:cNvPicPr preferRelativeResize="1">
          <a:picLocks noChangeAspect="1"/>
        </xdr:cNvPicPr>
      </xdr:nvPicPr>
      <xdr:blipFill>
        <a:blip r:link="rId71"/>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01" name="Picture 201"/>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02" name="Picture 202"/>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44</xdr:row>
      <xdr:rowOff>0</xdr:rowOff>
    </xdr:from>
    <xdr:to>
      <xdr:col>4</xdr:col>
      <xdr:colOff>0</xdr:colOff>
      <xdr:row>44</xdr:row>
      <xdr:rowOff>0</xdr:rowOff>
    </xdr:to>
    <xdr:pic>
      <xdr:nvPicPr>
        <xdr:cNvPr id="203" name="Picture 203"/>
        <xdr:cNvPicPr preferRelativeResize="1">
          <a:picLocks noChangeAspect="1"/>
        </xdr:cNvPicPr>
      </xdr:nvPicPr>
      <xdr:blipFill>
        <a:blip r:link="rId26"/>
        <a:stretch>
          <a:fillRect/>
        </a:stretch>
      </xdr:blipFill>
      <xdr:spPr>
        <a:xfrm>
          <a:off x="2895600" y="69627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04" name="Picture 204"/>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05" name="Picture 205"/>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06" name="Picture 206"/>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07" name="Picture 207"/>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08" name="Picture 208"/>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44</xdr:row>
      <xdr:rowOff>0</xdr:rowOff>
    </xdr:from>
    <xdr:to>
      <xdr:col>4</xdr:col>
      <xdr:colOff>0</xdr:colOff>
      <xdr:row>44</xdr:row>
      <xdr:rowOff>0</xdr:rowOff>
    </xdr:to>
    <xdr:pic>
      <xdr:nvPicPr>
        <xdr:cNvPr id="209" name="Picture 209"/>
        <xdr:cNvPicPr preferRelativeResize="1">
          <a:picLocks noChangeAspect="1"/>
        </xdr:cNvPicPr>
      </xdr:nvPicPr>
      <xdr:blipFill>
        <a:blip r:link="rId26"/>
        <a:stretch>
          <a:fillRect/>
        </a:stretch>
      </xdr:blipFill>
      <xdr:spPr>
        <a:xfrm>
          <a:off x="2895600" y="69627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10" name="Picture 210"/>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11" name="Picture 211"/>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12" name="Picture 212"/>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13" name="Picture 213"/>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14" name="Picture 214"/>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44</xdr:row>
      <xdr:rowOff>0</xdr:rowOff>
    </xdr:from>
    <xdr:to>
      <xdr:col>4</xdr:col>
      <xdr:colOff>0</xdr:colOff>
      <xdr:row>44</xdr:row>
      <xdr:rowOff>0</xdr:rowOff>
    </xdr:to>
    <xdr:pic>
      <xdr:nvPicPr>
        <xdr:cNvPr id="215" name="Picture 215"/>
        <xdr:cNvPicPr preferRelativeResize="1">
          <a:picLocks noChangeAspect="1"/>
        </xdr:cNvPicPr>
      </xdr:nvPicPr>
      <xdr:blipFill>
        <a:blip r:link="rId26"/>
        <a:stretch>
          <a:fillRect/>
        </a:stretch>
      </xdr:blipFill>
      <xdr:spPr>
        <a:xfrm>
          <a:off x="2895600" y="69627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16" name="Picture 216"/>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17" name="Picture 217"/>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18" name="Picture 218"/>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19" name="Picture 219"/>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20" name="Picture 220"/>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44</xdr:row>
      <xdr:rowOff>0</xdr:rowOff>
    </xdr:from>
    <xdr:to>
      <xdr:col>4</xdr:col>
      <xdr:colOff>0</xdr:colOff>
      <xdr:row>44</xdr:row>
      <xdr:rowOff>0</xdr:rowOff>
    </xdr:to>
    <xdr:pic>
      <xdr:nvPicPr>
        <xdr:cNvPr id="221" name="Picture 221"/>
        <xdr:cNvPicPr preferRelativeResize="1">
          <a:picLocks noChangeAspect="1"/>
        </xdr:cNvPicPr>
      </xdr:nvPicPr>
      <xdr:blipFill>
        <a:blip r:link="rId26"/>
        <a:stretch>
          <a:fillRect/>
        </a:stretch>
      </xdr:blipFill>
      <xdr:spPr>
        <a:xfrm>
          <a:off x="2895600" y="69627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22" name="Picture 222"/>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23" name="Picture 223"/>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24" name="Picture 224"/>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25" name="Picture 225"/>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26" name="Picture 226"/>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44</xdr:row>
      <xdr:rowOff>0</xdr:rowOff>
    </xdr:from>
    <xdr:to>
      <xdr:col>4</xdr:col>
      <xdr:colOff>0</xdr:colOff>
      <xdr:row>44</xdr:row>
      <xdr:rowOff>0</xdr:rowOff>
    </xdr:to>
    <xdr:pic>
      <xdr:nvPicPr>
        <xdr:cNvPr id="227" name="Picture 227"/>
        <xdr:cNvPicPr preferRelativeResize="1">
          <a:picLocks noChangeAspect="1"/>
        </xdr:cNvPicPr>
      </xdr:nvPicPr>
      <xdr:blipFill>
        <a:blip r:link="rId26"/>
        <a:stretch>
          <a:fillRect/>
        </a:stretch>
      </xdr:blipFill>
      <xdr:spPr>
        <a:xfrm>
          <a:off x="2895600" y="69627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28" name="Picture 228"/>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29" name="Picture 229"/>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30" name="Picture 230"/>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31" name="Picture 231"/>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32" name="Picture 232"/>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44</xdr:row>
      <xdr:rowOff>0</xdr:rowOff>
    </xdr:from>
    <xdr:to>
      <xdr:col>4</xdr:col>
      <xdr:colOff>0</xdr:colOff>
      <xdr:row>44</xdr:row>
      <xdr:rowOff>0</xdr:rowOff>
    </xdr:to>
    <xdr:pic>
      <xdr:nvPicPr>
        <xdr:cNvPr id="233" name="Picture 233"/>
        <xdr:cNvPicPr preferRelativeResize="1">
          <a:picLocks noChangeAspect="1"/>
        </xdr:cNvPicPr>
      </xdr:nvPicPr>
      <xdr:blipFill>
        <a:blip r:link="rId26"/>
        <a:stretch>
          <a:fillRect/>
        </a:stretch>
      </xdr:blipFill>
      <xdr:spPr>
        <a:xfrm>
          <a:off x="2895600" y="69627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34" name="Picture 234"/>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35" name="Picture 235"/>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36" name="Picture 236"/>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37" name="Picture 237"/>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38" name="Picture 238"/>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44</xdr:row>
      <xdr:rowOff>0</xdr:rowOff>
    </xdr:from>
    <xdr:to>
      <xdr:col>4</xdr:col>
      <xdr:colOff>0</xdr:colOff>
      <xdr:row>44</xdr:row>
      <xdr:rowOff>0</xdr:rowOff>
    </xdr:to>
    <xdr:pic>
      <xdr:nvPicPr>
        <xdr:cNvPr id="239" name="Picture 239"/>
        <xdr:cNvPicPr preferRelativeResize="1">
          <a:picLocks noChangeAspect="1"/>
        </xdr:cNvPicPr>
      </xdr:nvPicPr>
      <xdr:blipFill>
        <a:blip r:link="rId26"/>
        <a:stretch>
          <a:fillRect/>
        </a:stretch>
      </xdr:blipFill>
      <xdr:spPr>
        <a:xfrm>
          <a:off x="2895600" y="69627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40" name="Picture 240"/>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41" name="Picture 241"/>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42" name="Picture 242"/>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43" name="Picture 243"/>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44" name="Picture 244"/>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44</xdr:row>
      <xdr:rowOff>0</xdr:rowOff>
    </xdr:from>
    <xdr:to>
      <xdr:col>4</xdr:col>
      <xdr:colOff>0</xdr:colOff>
      <xdr:row>44</xdr:row>
      <xdr:rowOff>0</xdr:rowOff>
    </xdr:to>
    <xdr:pic>
      <xdr:nvPicPr>
        <xdr:cNvPr id="245" name="Picture 245"/>
        <xdr:cNvPicPr preferRelativeResize="1">
          <a:picLocks noChangeAspect="1"/>
        </xdr:cNvPicPr>
      </xdr:nvPicPr>
      <xdr:blipFill>
        <a:blip r:link="rId26"/>
        <a:stretch>
          <a:fillRect/>
        </a:stretch>
      </xdr:blipFill>
      <xdr:spPr>
        <a:xfrm>
          <a:off x="2895600" y="69627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46" name="Picture 246"/>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47" name="Picture 247"/>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48" name="Picture 248"/>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49" name="Picture 249"/>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50" name="Picture 250"/>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44</xdr:row>
      <xdr:rowOff>0</xdr:rowOff>
    </xdr:from>
    <xdr:to>
      <xdr:col>4</xdr:col>
      <xdr:colOff>0</xdr:colOff>
      <xdr:row>44</xdr:row>
      <xdr:rowOff>0</xdr:rowOff>
    </xdr:to>
    <xdr:pic>
      <xdr:nvPicPr>
        <xdr:cNvPr id="251" name="Picture 251"/>
        <xdr:cNvPicPr preferRelativeResize="1">
          <a:picLocks noChangeAspect="1"/>
        </xdr:cNvPicPr>
      </xdr:nvPicPr>
      <xdr:blipFill>
        <a:blip r:link="rId26"/>
        <a:stretch>
          <a:fillRect/>
        </a:stretch>
      </xdr:blipFill>
      <xdr:spPr>
        <a:xfrm>
          <a:off x="2895600" y="69627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52" name="Picture 252"/>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53" name="Picture 253"/>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54" name="Picture 254"/>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55" name="Picture 255"/>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56" name="Picture 256"/>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57" name="Picture 257"/>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58" name="Picture 258"/>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59" name="Picture 259"/>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60" name="Picture 260"/>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61" name="Picture 261"/>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62" name="Picture 262"/>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63" name="Picture 263"/>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32</xdr:row>
      <xdr:rowOff>0</xdr:rowOff>
    </xdr:from>
    <xdr:to>
      <xdr:col>4</xdr:col>
      <xdr:colOff>0</xdr:colOff>
      <xdr:row>32</xdr:row>
      <xdr:rowOff>0</xdr:rowOff>
    </xdr:to>
    <xdr:pic>
      <xdr:nvPicPr>
        <xdr:cNvPr id="264" name="Picture 264"/>
        <xdr:cNvPicPr preferRelativeResize="1">
          <a:picLocks noChangeAspect="1"/>
        </xdr:cNvPicPr>
      </xdr:nvPicPr>
      <xdr:blipFill>
        <a:blip r:link="rId26"/>
        <a:stretch>
          <a:fillRect/>
        </a:stretch>
      </xdr:blipFill>
      <xdr:spPr>
        <a:xfrm>
          <a:off x="2895600" y="5248275"/>
          <a:ext cx="0" cy="0"/>
        </a:xfrm>
        <a:prstGeom prst="rect">
          <a:avLst/>
        </a:prstGeom>
        <a:noFill/>
        <a:ln w="9525" cmpd="sng">
          <a:noFill/>
        </a:ln>
      </xdr:spPr>
    </xdr:pic>
    <xdr:clientData/>
  </xdr:twoCellAnchor>
  <xdr:twoCellAnchor>
    <xdr:from>
      <xdr:col>4</xdr:col>
      <xdr:colOff>0</xdr:colOff>
      <xdr:row>33</xdr:row>
      <xdr:rowOff>0</xdr:rowOff>
    </xdr:from>
    <xdr:to>
      <xdr:col>4</xdr:col>
      <xdr:colOff>0</xdr:colOff>
      <xdr:row>33</xdr:row>
      <xdr:rowOff>0</xdr:rowOff>
    </xdr:to>
    <xdr:pic>
      <xdr:nvPicPr>
        <xdr:cNvPr id="265" name="Picture 265"/>
        <xdr:cNvPicPr preferRelativeResize="1">
          <a:picLocks noChangeAspect="1"/>
        </xdr:cNvPicPr>
      </xdr:nvPicPr>
      <xdr:blipFill>
        <a:blip r:embed="rId15"/>
        <a:stretch>
          <a:fillRect/>
        </a:stretch>
      </xdr:blipFill>
      <xdr:spPr>
        <a:xfrm>
          <a:off x="2895600" y="5391150"/>
          <a:ext cx="0" cy="0"/>
        </a:xfrm>
        <a:prstGeom prst="rect">
          <a:avLst/>
        </a:prstGeom>
        <a:noFill/>
        <a:ln w="9525" cmpd="sng">
          <a:noFill/>
        </a:ln>
      </xdr:spPr>
    </xdr:pic>
    <xdr:clientData/>
  </xdr:twoCellAnchor>
  <xdr:twoCellAnchor>
    <xdr:from>
      <xdr:col>4</xdr:col>
      <xdr:colOff>0</xdr:colOff>
      <xdr:row>33</xdr:row>
      <xdr:rowOff>0</xdr:rowOff>
    </xdr:from>
    <xdr:to>
      <xdr:col>4</xdr:col>
      <xdr:colOff>0</xdr:colOff>
      <xdr:row>33</xdr:row>
      <xdr:rowOff>0</xdr:rowOff>
    </xdr:to>
    <xdr:pic>
      <xdr:nvPicPr>
        <xdr:cNvPr id="266" name="Picture 266"/>
        <xdr:cNvPicPr preferRelativeResize="1">
          <a:picLocks noChangeAspect="1"/>
        </xdr:cNvPicPr>
      </xdr:nvPicPr>
      <xdr:blipFill>
        <a:blip r:embed="rId15"/>
        <a:stretch>
          <a:fillRect/>
        </a:stretch>
      </xdr:blipFill>
      <xdr:spPr>
        <a:xfrm>
          <a:off x="2895600" y="5391150"/>
          <a:ext cx="0" cy="0"/>
        </a:xfrm>
        <a:prstGeom prst="rect">
          <a:avLst/>
        </a:prstGeom>
        <a:noFill/>
        <a:ln w="9525" cmpd="sng">
          <a:noFill/>
        </a:ln>
      </xdr:spPr>
    </xdr:pic>
    <xdr:clientData/>
  </xdr:twoCellAnchor>
  <xdr:twoCellAnchor>
    <xdr:from>
      <xdr:col>4</xdr:col>
      <xdr:colOff>0</xdr:colOff>
      <xdr:row>33</xdr:row>
      <xdr:rowOff>0</xdr:rowOff>
    </xdr:from>
    <xdr:to>
      <xdr:col>4</xdr:col>
      <xdr:colOff>0</xdr:colOff>
      <xdr:row>33</xdr:row>
      <xdr:rowOff>0</xdr:rowOff>
    </xdr:to>
    <xdr:pic>
      <xdr:nvPicPr>
        <xdr:cNvPr id="267" name="Picture 267"/>
        <xdr:cNvPicPr preferRelativeResize="1">
          <a:picLocks noChangeAspect="1"/>
        </xdr:cNvPicPr>
      </xdr:nvPicPr>
      <xdr:blipFill>
        <a:blip r:embed="rId15"/>
        <a:stretch>
          <a:fillRect/>
        </a:stretch>
      </xdr:blipFill>
      <xdr:spPr>
        <a:xfrm>
          <a:off x="2895600" y="5391150"/>
          <a:ext cx="0" cy="0"/>
        </a:xfrm>
        <a:prstGeom prst="rect">
          <a:avLst/>
        </a:prstGeom>
        <a:noFill/>
        <a:ln w="9525" cmpd="sng">
          <a:noFill/>
        </a:ln>
      </xdr:spPr>
    </xdr:pic>
    <xdr:clientData/>
  </xdr:twoCellAnchor>
  <xdr:twoCellAnchor>
    <xdr:from>
      <xdr:col>4</xdr:col>
      <xdr:colOff>0</xdr:colOff>
      <xdr:row>33</xdr:row>
      <xdr:rowOff>0</xdr:rowOff>
    </xdr:from>
    <xdr:to>
      <xdr:col>4</xdr:col>
      <xdr:colOff>0</xdr:colOff>
      <xdr:row>33</xdr:row>
      <xdr:rowOff>0</xdr:rowOff>
    </xdr:to>
    <xdr:pic>
      <xdr:nvPicPr>
        <xdr:cNvPr id="268" name="Picture 268"/>
        <xdr:cNvPicPr preferRelativeResize="1">
          <a:picLocks noChangeAspect="1"/>
        </xdr:cNvPicPr>
      </xdr:nvPicPr>
      <xdr:blipFill>
        <a:blip r:embed="rId16"/>
        <a:stretch>
          <a:fillRect/>
        </a:stretch>
      </xdr:blipFill>
      <xdr:spPr>
        <a:xfrm>
          <a:off x="2895600" y="5391150"/>
          <a:ext cx="0" cy="0"/>
        </a:xfrm>
        <a:prstGeom prst="rect">
          <a:avLst/>
        </a:prstGeom>
        <a:noFill/>
        <a:ln w="9525" cmpd="sng">
          <a:noFill/>
        </a:ln>
      </xdr:spPr>
    </xdr:pic>
    <xdr:clientData/>
  </xdr:twoCellAnchor>
  <xdr:twoCellAnchor>
    <xdr:from>
      <xdr:col>4</xdr:col>
      <xdr:colOff>0</xdr:colOff>
      <xdr:row>33</xdr:row>
      <xdr:rowOff>0</xdr:rowOff>
    </xdr:from>
    <xdr:to>
      <xdr:col>4</xdr:col>
      <xdr:colOff>0</xdr:colOff>
      <xdr:row>33</xdr:row>
      <xdr:rowOff>0</xdr:rowOff>
    </xdr:to>
    <xdr:pic>
      <xdr:nvPicPr>
        <xdr:cNvPr id="269" name="Picture 269"/>
        <xdr:cNvPicPr preferRelativeResize="1">
          <a:picLocks noChangeAspect="1"/>
        </xdr:cNvPicPr>
      </xdr:nvPicPr>
      <xdr:blipFill>
        <a:blip r:embed="rId15"/>
        <a:stretch>
          <a:fillRect/>
        </a:stretch>
      </xdr:blipFill>
      <xdr:spPr>
        <a:xfrm>
          <a:off x="2895600" y="5391150"/>
          <a:ext cx="0" cy="0"/>
        </a:xfrm>
        <a:prstGeom prst="rect">
          <a:avLst/>
        </a:prstGeom>
        <a:noFill/>
        <a:ln w="9525" cmpd="sng">
          <a:noFill/>
        </a:ln>
      </xdr:spPr>
    </xdr:pic>
    <xdr:clientData/>
  </xdr:twoCellAnchor>
  <xdr:twoCellAnchor>
    <xdr:from>
      <xdr:col>4</xdr:col>
      <xdr:colOff>0</xdr:colOff>
      <xdr:row>33</xdr:row>
      <xdr:rowOff>0</xdr:rowOff>
    </xdr:from>
    <xdr:to>
      <xdr:col>4</xdr:col>
      <xdr:colOff>0</xdr:colOff>
      <xdr:row>33</xdr:row>
      <xdr:rowOff>0</xdr:rowOff>
    </xdr:to>
    <xdr:pic>
      <xdr:nvPicPr>
        <xdr:cNvPr id="270" name="Picture 270"/>
        <xdr:cNvPicPr preferRelativeResize="1">
          <a:picLocks noChangeAspect="1"/>
        </xdr:cNvPicPr>
      </xdr:nvPicPr>
      <xdr:blipFill>
        <a:blip r:embed="rId16"/>
        <a:stretch>
          <a:fillRect/>
        </a:stretch>
      </xdr:blipFill>
      <xdr:spPr>
        <a:xfrm>
          <a:off x="2895600" y="5391150"/>
          <a:ext cx="0" cy="0"/>
        </a:xfrm>
        <a:prstGeom prst="rect">
          <a:avLst/>
        </a:prstGeom>
        <a:noFill/>
        <a:ln w="9525" cmpd="sng">
          <a:noFill/>
        </a:ln>
      </xdr:spPr>
    </xdr:pic>
    <xdr:clientData/>
  </xdr:twoCellAnchor>
  <xdr:twoCellAnchor>
    <xdr:from>
      <xdr:col>4</xdr:col>
      <xdr:colOff>0</xdr:colOff>
      <xdr:row>33</xdr:row>
      <xdr:rowOff>0</xdr:rowOff>
    </xdr:from>
    <xdr:to>
      <xdr:col>4</xdr:col>
      <xdr:colOff>0</xdr:colOff>
      <xdr:row>33</xdr:row>
      <xdr:rowOff>0</xdr:rowOff>
    </xdr:to>
    <xdr:pic>
      <xdr:nvPicPr>
        <xdr:cNvPr id="271" name="Picture 271"/>
        <xdr:cNvPicPr preferRelativeResize="1">
          <a:picLocks noChangeAspect="1"/>
        </xdr:cNvPicPr>
      </xdr:nvPicPr>
      <xdr:blipFill>
        <a:blip r:embed="rId15"/>
        <a:stretch>
          <a:fillRect/>
        </a:stretch>
      </xdr:blipFill>
      <xdr:spPr>
        <a:xfrm>
          <a:off x="2895600" y="5391150"/>
          <a:ext cx="0" cy="0"/>
        </a:xfrm>
        <a:prstGeom prst="rect">
          <a:avLst/>
        </a:prstGeom>
        <a:noFill/>
        <a:ln w="9525" cmpd="sng">
          <a:noFill/>
        </a:ln>
      </xdr:spPr>
    </xdr:pic>
    <xdr:clientData/>
  </xdr:twoCellAnchor>
  <xdr:twoCellAnchor>
    <xdr:from>
      <xdr:col>4</xdr:col>
      <xdr:colOff>0</xdr:colOff>
      <xdr:row>33</xdr:row>
      <xdr:rowOff>0</xdr:rowOff>
    </xdr:from>
    <xdr:to>
      <xdr:col>4</xdr:col>
      <xdr:colOff>0</xdr:colOff>
      <xdr:row>33</xdr:row>
      <xdr:rowOff>0</xdr:rowOff>
    </xdr:to>
    <xdr:pic>
      <xdr:nvPicPr>
        <xdr:cNvPr id="272" name="Picture 272"/>
        <xdr:cNvPicPr preferRelativeResize="1">
          <a:picLocks noChangeAspect="1"/>
        </xdr:cNvPicPr>
      </xdr:nvPicPr>
      <xdr:blipFill>
        <a:blip r:embed="rId17"/>
        <a:stretch>
          <a:fillRect/>
        </a:stretch>
      </xdr:blipFill>
      <xdr:spPr>
        <a:xfrm>
          <a:off x="2895600" y="539115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IV178"/>
  <sheetViews>
    <sheetView workbookViewId="0" topLeftCell="A149">
      <selection activeCell="E18" sqref="E18"/>
    </sheetView>
  </sheetViews>
  <sheetFormatPr defaultColWidth="9.140625" defaultRowHeight="12.75"/>
  <cols>
    <col min="1" max="1" width="19.7109375" style="3" customWidth="1"/>
    <col min="2" max="2" width="31.28125" style="3" customWidth="1"/>
    <col min="3" max="3" width="36.57421875" style="3" customWidth="1"/>
    <col min="4" max="16384" width="9.140625" style="3" customWidth="1"/>
  </cols>
  <sheetData>
    <row r="2" spans="1:3" ht="13.5" customHeight="1">
      <c r="A2" s="194" t="s">
        <v>0</v>
      </c>
      <c r="B2" s="194"/>
      <c r="C2" s="194"/>
    </row>
    <row r="3" spans="1:3" ht="13.5" customHeight="1">
      <c r="A3" s="195" t="s">
        <v>1</v>
      </c>
      <c r="B3" s="195"/>
      <c r="C3" s="195"/>
    </row>
    <row r="4" spans="1:2" ht="15">
      <c r="A4" s="1" t="s">
        <v>249</v>
      </c>
      <c r="B4" s="1"/>
    </row>
    <row r="6" spans="1:3" ht="15">
      <c r="A6" s="1" t="s">
        <v>2</v>
      </c>
      <c r="B6" s="2" t="s">
        <v>3</v>
      </c>
      <c r="C6" s="2" t="s">
        <v>6</v>
      </c>
    </row>
    <row r="7" spans="2:3" ht="15">
      <c r="B7" s="2" t="s">
        <v>4</v>
      </c>
      <c r="C7" s="2" t="s">
        <v>7</v>
      </c>
    </row>
    <row r="8" spans="2:3" ht="15">
      <c r="B8" s="2" t="s">
        <v>5</v>
      </c>
      <c r="C8" s="2"/>
    </row>
    <row r="10" spans="1:3" ht="15">
      <c r="A10" s="1" t="s">
        <v>8</v>
      </c>
      <c r="B10" s="2" t="s">
        <v>9</v>
      </c>
      <c r="C10" s="2" t="s">
        <v>28</v>
      </c>
    </row>
    <row r="11" spans="2:3" ht="15">
      <c r="B11" s="2" t="s">
        <v>10</v>
      </c>
      <c r="C11" s="2" t="s">
        <v>29</v>
      </c>
    </row>
    <row r="12" spans="2:3" ht="15">
      <c r="B12" s="2" t="s">
        <v>11</v>
      </c>
      <c r="C12" s="2" t="s">
        <v>30</v>
      </c>
    </row>
    <row r="13" spans="2:3" ht="15">
      <c r="B13" s="2" t="s">
        <v>12</v>
      </c>
      <c r="C13" s="2" t="s">
        <v>31</v>
      </c>
    </row>
    <row r="14" spans="2:3" ht="15">
      <c r="B14" s="2" t="s">
        <v>13</v>
      </c>
      <c r="C14" s="2" t="s">
        <v>32</v>
      </c>
    </row>
    <row r="15" spans="2:3" ht="15">
      <c r="B15" s="2" t="s">
        <v>14</v>
      </c>
      <c r="C15" s="2" t="s">
        <v>33</v>
      </c>
    </row>
    <row r="16" spans="2:3" ht="15">
      <c r="B16" s="2" t="s">
        <v>15</v>
      </c>
      <c r="C16" s="2" t="s">
        <v>34</v>
      </c>
    </row>
    <row r="17" spans="2:3" ht="15">
      <c r="B17" s="2" t="s">
        <v>16</v>
      </c>
      <c r="C17" s="2" t="s">
        <v>35</v>
      </c>
    </row>
    <row r="18" spans="2:3" ht="15">
      <c r="B18" s="2" t="s">
        <v>17</v>
      </c>
      <c r="C18" s="2" t="s">
        <v>36</v>
      </c>
    </row>
    <row r="19" spans="2:3" ht="15">
      <c r="B19" s="2" t="s">
        <v>18</v>
      </c>
      <c r="C19" s="2" t="s">
        <v>37</v>
      </c>
    </row>
    <row r="20" spans="2:3" ht="15">
      <c r="B20" s="2" t="s">
        <v>19</v>
      </c>
      <c r="C20" s="2" t="s">
        <v>251</v>
      </c>
    </row>
    <row r="21" spans="2:3" ht="15">
      <c r="B21" s="2" t="s">
        <v>21</v>
      </c>
      <c r="C21" s="2" t="s">
        <v>38</v>
      </c>
    </row>
    <row r="22" spans="2:3" ht="15">
      <c r="B22" s="2" t="s">
        <v>22</v>
      </c>
      <c r="C22" s="2" t="s">
        <v>39</v>
      </c>
    </row>
    <row r="23" spans="2:3" ht="15">
      <c r="B23" s="2" t="s">
        <v>23</v>
      </c>
      <c r="C23" s="2" t="s">
        <v>40</v>
      </c>
    </row>
    <row r="24" spans="2:3" ht="15">
      <c r="B24" s="2" t="s">
        <v>20</v>
      </c>
      <c r="C24" s="2" t="s">
        <v>41</v>
      </c>
    </row>
    <row r="25" spans="2:3" ht="15">
      <c r="B25" s="2" t="s">
        <v>24</v>
      </c>
      <c r="C25" s="2" t="s">
        <v>42</v>
      </c>
    </row>
    <row r="26" spans="2:3" ht="15">
      <c r="B26" s="2" t="s">
        <v>25</v>
      </c>
      <c r="C26" s="2" t="s">
        <v>43</v>
      </c>
    </row>
    <row r="27" spans="2:3" ht="15">
      <c r="B27" s="2" t="s">
        <v>26</v>
      </c>
      <c r="C27" s="2" t="s">
        <v>44</v>
      </c>
    </row>
    <row r="28" spans="2:3" ht="15">
      <c r="B28" s="2" t="s">
        <v>27</v>
      </c>
      <c r="C28" s="2" t="s">
        <v>45</v>
      </c>
    </row>
    <row r="30" spans="1:3" ht="15">
      <c r="A30" s="1" t="s">
        <v>46</v>
      </c>
      <c r="B30" s="2" t="s">
        <v>47</v>
      </c>
      <c r="C30" s="2" t="s">
        <v>48</v>
      </c>
    </row>
    <row r="31" ht="15">
      <c r="A31" s="1"/>
    </row>
    <row r="32" spans="1:3" ht="15">
      <c r="A32" s="1" t="s">
        <v>49</v>
      </c>
      <c r="B32" s="2" t="s">
        <v>50</v>
      </c>
      <c r="C32" s="2" t="s">
        <v>51</v>
      </c>
    </row>
    <row r="34" spans="1:2" ht="15">
      <c r="A34" s="1" t="s">
        <v>250</v>
      </c>
      <c r="B34" s="1"/>
    </row>
    <row r="35" ht="15">
      <c r="A35" s="1"/>
    </row>
    <row r="36" spans="1:3" ht="15">
      <c r="A36" s="1" t="s">
        <v>52</v>
      </c>
      <c r="B36" s="2" t="s">
        <v>54</v>
      </c>
      <c r="C36" s="2" t="s">
        <v>59</v>
      </c>
    </row>
    <row r="37" spans="1:3" ht="15">
      <c r="A37" s="1" t="s">
        <v>53</v>
      </c>
      <c r="B37" s="2" t="s">
        <v>55</v>
      </c>
      <c r="C37" s="2" t="s">
        <v>60</v>
      </c>
    </row>
    <row r="38" spans="2:3" ht="15">
      <c r="B38" s="2" t="s">
        <v>56</v>
      </c>
      <c r="C38" s="2" t="s">
        <v>61</v>
      </c>
    </row>
    <row r="39" spans="2:3" ht="15">
      <c r="B39" s="2" t="s">
        <v>57</v>
      </c>
      <c r="C39" s="2" t="s">
        <v>62</v>
      </c>
    </row>
    <row r="40" spans="2:3" ht="15">
      <c r="B40" s="2" t="s">
        <v>58</v>
      </c>
      <c r="C40" s="2" t="s">
        <v>63</v>
      </c>
    </row>
    <row r="41" spans="2:3" ht="15">
      <c r="B41" s="2" t="s">
        <v>252</v>
      </c>
      <c r="C41" s="2"/>
    </row>
    <row r="43" spans="1:3" ht="15">
      <c r="A43" s="1" t="s">
        <v>64</v>
      </c>
      <c r="B43" s="2" t="s">
        <v>66</v>
      </c>
      <c r="C43" s="2" t="s">
        <v>70</v>
      </c>
    </row>
    <row r="44" spans="1:3" ht="15">
      <c r="A44" s="1" t="s">
        <v>65</v>
      </c>
      <c r="B44" s="2" t="s">
        <v>67</v>
      </c>
      <c r="C44" s="2" t="s">
        <v>71</v>
      </c>
    </row>
    <row r="45" spans="2:3" ht="15">
      <c r="B45" s="2" t="s">
        <v>68</v>
      </c>
      <c r="C45" s="2" t="s">
        <v>72</v>
      </c>
    </row>
    <row r="46" spans="2:3" ht="15">
      <c r="B46" s="2" t="s">
        <v>69</v>
      </c>
      <c r="C46" s="2" t="s">
        <v>73</v>
      </c>
    </row>
    <row r="47" spans="2:3" ht="15">
      <c r="B47" s="6"/>
      <c r="C47" s="6"/>
    </row>
    <row r="48" spans="2:3" ht="15">
      <c r="B48" s="6"/>
      <c r="C48" s="6"/>
    </row>
    <row r="49" spans="2:3" ht="15">
      <c r="B49" s="6"/>
      <c r="C49" s="6"/>
    </row>
    <row r="50" spans="2:3" ht="15">
      <c r="B50" s="6"/>
      <c r="C50" s="6"/>
    </row>
    <row r="51" spans="2:3" ht="15">
      <c r="B51" s="6"/>
      <c r="C51" s="6"/>
    </row>
    <row r="52" spans="2:3" ht="15">
      <c r="B52" s="6"/>
      <c r="C52" s="6"/>
    </row>
    <row r="54" spans="1:2" ht="15">
      <c r="A54" s="1" t="s">
        <v>159</v>
      </c>
      <c r="B54" s="1"/>
    </row>
    <row r="55" ht="15">
      <c r="A55" s="1"/>
    </row>
    <row r="56" spans="1:5" ht="15">
      <c r="A56" s="1" t="s">
        <v>74</v>
      </c>
      <c r="B56" s="2" t="s">
        <v>76</v>
      </c>
      <c r="C56" s="2" t="s">
        <v>79</v>
      </c>
      <c r="D56" s="1"/>
      <c r="E56" s="1"/>
    </row>
    <row r="57" spans="1:4" ht="15">
      <c r="A57" s="1" t="s">
        <v>75</v>
      </c>
      <c r="B57" s="2" t="s">
        <v>77</v>
      </c>
      <c r="C57" s="2" t="s">
        <v>80</v>
      </c>
      <c r="D57" s="1"/>
    </row>
    <row r="58" spans="2:3" ht="15">
      <c r="B58" s="2" t="s">
        <v>78</v>
      </c>
      <c r="C58" s="2"/>
    </row>
    <row r="59" ht="15">
      <c r="D59" s="1"/>
    </row>
    <row r="60" spans="1:3" ht="15">
      <c r="A60" s="1" t="s">
        <v>81</v>
      </c>
      <c r="B60" s="2" t="s">
        <v>83</v>
      </c>
      <c r="C60" s="2" t="s">
        <v>92</v>
      </c>
    </row>
    <row r="61" spans="1:3" ht="15">
      <c r="A61" s="1" t="s">
        <v>82</v>
      </c>
      <c r="B61" s="2" t="s">
        <v>84</v>
      </c>
      <c r="C61" s="2" t="s">
        <v>93</v>
      </c>
    </row>
    <row r="62" spans="2:3" ht="15">
      <c r="B62" s="2" t="s">
        <v>85</v>
      </c>
      <c r="C62" s="2" t="s">
        <v>94</v>
      </c>
    </row>
    <row r="63" spans="2:4" ht="15">
      <c r="B63" s="2" t="s">
        <v>86</v>
      </c>
      <c r="C63" s="2" t="s">
        <v>95</v>
      </c>
      <c r="D63" s="1"/>
    </row>
    <row r="64" spans="2:4" ht="15">
      <c r="B64" s="2" t="s">
        <v>87</v>
      </c>
      <c r="C64" s="2" t="s">
        <v>96</v>
      </c>
      <c r="D64" s="1"/>
    </row>
    <row r="65" spans="2:3" ht="15">
      <c r="B65" s="2" t="s">
        <v>88</v>
      </c>
      <c r="C65" s="2" t="s">
        <v>97</v>
      </c>
    </row>
    <row r="66" spans="2:3" ht="15">
      <c r="B66" s="2" t="s">
        <v>89</v>
      </c>
      <c r="C66" s="2" t="s">
        <v>98</v>
      </c>
    </row>
    <row r="67" spans="2:3" ht="15">
      <c r="B67" s="2" t="s">
        <v>90</v>
      </c>
      <c r="C67" s="2" t="s">
        <v>99</v>
      </c>
    </row>
    <row r="68" ht="15">
      <c r="B68" s="2" t="s">
        <v>91</v>
      </c>
    </row>
    <row r="70" spans="1:3" ht="15">
      <c r="A70" s="1" t="s">
        <v>100</v>
      </c>
      <c r="B70" s="2" t="s">
        <v>102</v>
      </c>
      <c r="C70" s="2" t="s">
        <v>111</v>
      </c>
    </row>
    <row r="71" spans="1:3" ht="15">
      <c r="A71" s="1" t="s">
        <v>101</v>
      </c>
      <c r="B71" s="2" t="s">
        <v>103</v>
      </c>
      <c r="C71" s="2" t="s">
        <v>112</v>
      </c>
    </row>
    <row r="72" spans="2:3" ht="15">
      <c r="B72" s="2" t="s">
        <v>104</v>
      </c>
      <c r="C72" s="2" t="s">
        <v>113</v>
      </c>
    </row>
    <row r="73" spans="2:4" ht="15">
      <c r="B73" s="2" t="s">
        <v>105</v>
      </c>
      <c r="C73" s="2" t="s">
        <v>114</v>
      </c>
      <c r="D73" s="1"/>
    </row>
    <row r="74" spans="2:4" ht="15">
      <c r="B74" s="2" t="s">
        <v>106</v>
      </c>
      <c r="C74" s="2" t="s">
        <v>115</v>
      </c>
      <c r="D74" s="1"/>
    </row>
    <row r="75" spans="2:3" ht="15">
      <c r="B75" s="2" t="s">
        <v>107</v>
      </c>
      <c r="C75" s="2" t="s">
        <v>116</v>
      </c>
    </row>
    <row r="76" spans="2:3" ht="15">
      <c r="B76" s="2" t="s">
        <v>108</v>
      </c>
      <c r="C76" s="2" t="s">
        <v>117</v>
      </c>
    </row>
    <row r="77" spans="2:3" ht="15">
      <c r="B77" s="2" t="s">
        <v>109</v>
      </c>
      <c r="C77" s="2" t="s">
        <v>118</v>
      </c>
    </row>
    <row r="78" spans="2:3" ht="15">
      <c r="B78" s="2" t="s">
        <v>110</v>
      </c>
      <c r="C78" s="2" t="s">
        <v>119</v>
      </c>
    </row>
    <row r="80" spans="1:3" ht="15">
      <c r="A80" s="1" t="s">
        <v>120</v>
      </c>
      <c r="B80" s="2" t="s">
        <v>122</v>
      </c>
      <c r="C80" s="2" t="s">
        <v>253</v>
      </c>
    </row>
    <row r="81" spans="1:3" ht="15">
      <c r="A81" s="1" t="s">
        <v>121</v>
      </c>
      <c r="B81" s="2" t="s">
        <v>123</v>
      </c>
      <c r="C81" s="2" t="s">
        <v>127</v>
      </c>
    </row>
    <row r="82" spans="2:3" ht="15">
      <c r="B82" s="2" t="s">
        <v>124</v>
      </c>
      <c r="C82" s="2" t="s">
        <v>128</v>
      </c>
    </row>
    <row r="83" spans="2:4" ht="15">
      <c r="B83" s="2" t="s">
        <v>125</v>
      </c>
      <c r="C83" s="2" t="s">
        <v>129</v>
      </c>
      <c r="D83" s="1"/>
    </row>
    <row r="84" spans="2:4" ht="15">
      <c r="B84" s="2" t="s">
        <v>126</v>
      </c>
      <c r="C84" s="2"/>
      <c r="D84" s="1"/>
    </row>
    <row r="86" spans="1:3" ht="15">
      <c r="A86" s="1" t="s">
        <v>130</v>
      </c>
      <c r="B86" s="2" t="s">
        <v>132</v>
      </c>
      <c r="C86" s="2" t="s">
        <v>135</v>
      </c>
    </row>
    <row r="87" spans="1:3" ht="15">
      <c r="A87" s="1" t="s">
        <v>131</v>
      </c>
      <c r="B87" s="2" t="s">
        <v>133</v>
      </c>
      <c r="C87" s="2" t="s">
        <v>136</v>
      </c>
    </row>
    <row r="88" spans="2:3" ht="15">
      <c r="B88" s="2" t="s">
        <v>134</v>
      </c>
      <c r="C88" s="2"/>
    </row>
    <row r="90" spans="1:3" ht="15">
      <c r="A90" s="1" t="s">
        <v>137</v>
      </c>
      <c r="B90" s="2" t="s">
        <v>139</v>
      </c>
      <c r="C90" s="2" t="s">
        <v>150</v>
      </c>
    </row>
    <row r="91" spans="1:3" ht="15">
      <c r="A91" s="1" t="s">
        <v>138</v>
      </c>
      <c r="B91" s="2" t="s">
        <v>140</v>
      </c>
      <c r="C91" s="2" t="s">
        <v>151</v>
      </c>
    </row>
    <row r="92" spans="2:3" ht="15">
      <c r="B92" s="2" t="s">
        <v>141</v>
      </c>
      <c r="C92" s="2" t="s">
        <v>152</v>
      </c>
    </row>
    <row r="93" spans="2:4" ht="15">
      <c r="B93" s="2" t="s">
        <v>142</v>
      </c>
      <c r="C93" s="2" t="s">
        <v>153</v>
      </c>
      <c r="D93" s="1"/>
    </row>
    <row r="94" spans="2:4" ht="15">
      <c r="B94" s="2" t="s">
        <v>143</v>
      </c>
      <c r="C94" s="2" t="s">
        <v>154</v>
      </c>
      <c r="D94" s="1"/>
    </row>
    <row r="95" spans="2:3" ht="15">
      <c r="B95" s="2" t="s">
        <v>144</v>
      </c>
      <c r="C95" s="2" t="s">
        <v>155</v>
      </c>
    </row>
    <row r="96" spans="2:3" ht="15">
      <c r="B96" s="2" t="s">
        <v>145</v>
      </c>
      <c r="C96" s="2" t="s">
        <v>254</v>
      </c>
    </row>
    <row r="97" spans="2:3" ht="15">
      <c r="B97" s="2" t="s">
        <v>146</v>
      </c>
      <c r="C97" s="2" t="s">
        <v>156</v>
      </c>
    </row>
    <row r="98" spans="2:3" ht="15">
      <c r="B98" s="2" t="s">
        <v>147</v>
      </c>
      <c r="C98" s="2" t="s">
        <v>157</v>
      </c>
    </row>
    <row r="99" spans="2:3" ht="15">
      <c r="B99" s="2" t="s">
        <v>148</v>
      </c>
      <c r="C99" s="2" t="s">
        <v>158</v>
      </c>
    </row>
    <row r="100" spans="2:3" ht="15">
      <c r="B100" s="2" t="s">
        <v>149</v>
      </c>
      <c r="C100" s="2"/>
    </row>
    <row r="101" spans="2:3" ht="15">
      <c r="B101" s="6"/>
      <c r="C101" s="6"/>
    </row>
    <row r="102" spans="2:3" ht="15">
      <c r="B102" s="6"/>
      <c r="C102" s="6"/>
    </row>
    <row r="103" spans="2:3" ht="15">
      <c r="B103" s="6"/>
      <c r="C103" s="6"/>
    </row>
    <row r="105" spans="1:3" ht="15">
      <c r="A105" s="1" t="s">
        <v>248</v>
      </c>
      <c r="B105" s="2" t="s">
        <v>161</v>
      </c>
      <c r="C105" s="2" t="s">
        <v>165</v>
      </c>
    </row>
    <row r="106" spans="1:3" ht="15">
      <c r="A106" s="1" t="s">
        <v>160</v>
      </c>
      <c r="B106" s="2" t="s">
        <v>162</v>
      </c>
      <c r="C106" s="2" t="s">
        <v>166</v>
      </c>
    </row>
    <row r="107" spans="2:3" ht="15">
      <c r="B107" s="2" t="s">
        <v>163</v>
      </c>
      <c r="C107" s="2" t="s">
        <v>167</v>
      </c>
    </row>
    <row r="108" spans="2:3" ht="13.5" customHeight="1">
      <c r="B108" s="2" t="s">
        <v>164</v>
      </c>
      <c r="C108" s="2" t="s">
        <v>168</v>
      </c>
    </row>
    <row r="109" ht="13.5" customHeight="1"/>
    <row r="110" spans="1:3" ht="15">
      <c r="A110" s="1" t="s">
        <v>169</v>
      </c>
      <c r="B110" s="2" t="s">
        <v>170</v>
      </c>
      <c r="C110" s="2" t="s">
        <v>259</v>
      </c>
    </row>
    <row r="111" spans="1:3" ht="15">
      <c r="A111" s="4" t="s">
        <v>247</v>
      </c>
      <c r="B111" s="5" t="s">
        <v>171</v>
      </c>
      <c r="C111" s="2"/>
    </row>
    <row r="112" spans="2:3" ht="15" hidden="1">
      <c r="B112" s="2"/>
      <c r="C112" s="2"/>
    </row>
    <row r="113" spans="1:3" ht="15">
      <c r="A113" s="1" t="s">
        <v>255</v>
      </c>
      <c r="B113" s="2"/>
      <c r="C113" s="2"/>
    </row>
    <row r="114" ht="13.5" customHeight="1"/>
    <row r="115" spans="1:3" ht="15">
      <c r="A115" s="1" t="s">
        <v>172</v>
      </c>
      <c r="B115" s="2" t="s">
        <v>173</v>
      </c>
      <c r="C115" s="2" t="s">
        <v>175</v>
      </c>
    </row>
    <row r="116" spans="1:3" ht="15">
      <c r="A116" s="4" t="s">
        <v>247</v>
      </c>
      <c r="B116" s="2" t="s">
        <v>174</v>
      </c>
      <c r="C116" s="2" t="s">
        <v>176</v>
      </c>
    </row>
    <row r="117" spans="1:3" ht="15">
      <c r="A117" s="4" t="s">
        <v>256</v>
      </c>
      <c r="B117" s="2"/>
      <c r="C117" s="2"/>
    </row>
    <row r="119" spans="1:3" ht="18">
      <c r="A119" s="1" t="s">
        <v>177</v>
      </c>
      <c r="B119" s="2" t="s">
        <v>178</v>
      </c>
      <c r="C119" s="2" t="s">
        <v>180</v>
      </c>
    </row>
    <row r="120" spans="1:3" ht="15">
      <c r="A120" s="4" t="s">
        <v>247</v>
      </c>
      <c r="B120" s="2" t="s">
        <v>258</v>
      </c>
      <c r="C120" s="2" t="s">
        <v>181</v>
      </c>
    </row>
    <row r="121" spans="1:3" ht="15">
      <c r="A121" s="1" t="s">
        <v>257</v>
      </c>
      <c r="B121" s="2" t="s">
        <v>179</v>
      </c>
      <c r="C121" s="2" t="s">
        <v>182</v>
      </c>
    </row>
    <row r="123" spans="1:3" ht="15">
      <c r="A123" s="1" t="s">
        <v>183</v>
      </c>
      <c r="B123" s="2" t="s">
        <v>185</v>
      </c>
      <c r="C123" s="2" t="s">
        <v>191</v>
      </c>
    </row>
    <row r="124" spans="1:3" ht="15">
      <c r="A124" s="1" t="s">
        <v>184</v>
      </c>
      <c r="B124" s="2" t="s">
        <v>186</v>
      </c>
      <c r="C124" s="2" t="s">
        <v>192</v>
      </c>
    </row>
    <row r="125" spans="2:3" ht="15">
      <c r="B125" s="2" t="s">
        <v>187</v>
      </c>
      <c r="C125" s="2" t="s">
        <v>193</v>
      </c>
    </row>
    <row r="126" spans="2:3" ht="15">
      <c r="B126" s="2" t="s">
        <v>188</v>
      </c>
      <c r="C126" s="2" t="s">
        <v>194</v>
      </c>
    </row>
    <row r="127" spans="2:3" ht="15">
      <c r="B127" s="2" t="s">
        <v>189</v>
      </c>
      <c r="C127" s="2" t="s">
        <v>195</v>
      </c>
    </row>
    <row r="128" spans="2:3" ht="15">
      <c r="B128" s="2" t="s">
        <v>190</v>
      </c>
      <c r="C128" s="2" t="s">
        <v>196</v>
      </c>
    </row>
    <row r="130" spans="1:3" ht="15">
      <c r="A130" s="1" t="s">
        <v>197</v>
      </c>
      <c r="B130" s="2" t="s">
        <v>199</v>
      </c>
      <c r="C130" s="2" t="s">
        <v>203</v>
      </c>
    </row>
    <row r="131" spans="1:3" ht="15">
      <c r="A131" s="1" t="s">
        <v>198</v>
      </c>
      <c r="B131" s="2" t="s">
        <v>200</v>
      </c>
      <c r="C131" s="2" t="s">
        <v>204</v>
      </c>
    </row>
    <row r="132" spans="2:3" ht="15">
      <c r="B132" s="2" t="s">
        <v>201</v>
      </c>
      <c r="C132" s="2" t="s">
        <v>205</v>
      </c>
    </row>
    <row r="133" spans="2:3" ht="15">
      <c r="B133" s="2" t="s">
        <v>202</v>
      </c>
      <c r="C133" s="2" t="s">
        <v>206</v>
      </c>
    </row>
    <row r="134" spans="2:3" ht="15">
      <c r="B134" s="2" t="s">
        <v>260</v>
      </c>
      <c r="C134" s="2"/>
    </row>
    <row r="136" spans="1:3" ht="15">
      <c r="A136" s="1" t="s">
        <v>207</v>
      </c>
      <c r="B136" s="2" t="s">
        <v>209</v>
      </c>
      <c r="C136" s="2" t="s">
        <v>213</v>
      </c>
    </row>
    <row r="137" spans="1:3" ht="15">
      <c r="A137" s="1" t="s">
        <v>208</v>
      </c>
      <c r="B137" s="2" t="s">
        <v>210</v>
      </c>
      <c r="C137" s="2" t="s">
        <v>214</v>
      </c>
    </row>
    <row r="138" spans="2:3" ht="15">
      <c r="B138" s="2" t="s">
        <v>211</v>
      </c>
      <c r="C138" s="2" t="s">
        <v>215</v>
      </c>
    </row>
    <row r="139" spans="2:3" ht="15">
      <c r="B139" s="2" t="s">
        <v>212</v>
      </c>
      <c r="C139" s="2" t="s">
        <v>216</v>
      </c>
    </row>
    <row r="141" spans="1:3" ht="15">
      <c r="A141" s="1" t="s">
        <v>217</v>
      </c>
      <c r="B141" s="2" t="s">
        <v>218</v>
      </c>
      <c r="C141" s="2" t="s">
        <v>224</v>
      </c>
    </row>
    <row r="142" spans="1:3" ht="15">
      <c r="A142" s="1" t="s">
        <v>261</v>
      </c>
      <c r="B142" s="2" t="s">
        <v>219</v>
      </c>
      <c r="C142" s="2" t="s">
        <v>225</v>
      </c>
    </row>
    <row r="143" spans="2:3" ht="15">
      <c r="B143" s="2" t="s">
        <v>220</v>
      </c>
      <c r="C143" s="2" t="s">
        <v>226</v>
      </c>
    </row>
    <row r="144" spans="2:3" ht="15">
      <c r="B144" s="2" t="s">
        <v>221</v>
      </c>
      <c r="C144" s="2" t="s">
        <v>227</v>
      </c>
    </row>
    <row r="145" spans="2:3" ht="15">
      <c r="B145" s="2" t="s">
        <v>222</v>
      </c>
      <c r="C145" s="2" t="s">
        <v>228</v>
      </c>
    </row>
    <row r="146" spans="2:3" ht="15">
      <c r="B146" s="2" t="s">
        <v>223</v>
      </c>
      <c r="C146" s="2"/>
    </row>
    <row r="148" spans="1:3" ht="15">
      <c r="A148" s="1" t="s">
        <v>229</v>
      </c>
      <c r="B148" s="2" t="s">
        <v>231</v>
      </c>
      <c r="C148" s="2" t="s">
        <v>239</v>
      </c>
    </row>
    <row r="149" spans="1:3" ht="15">
      <c r="A149" s="1" t="s">
        <v>230</v>
      </c>
      <c r="B149" s="2" t="s">
        <v>232</v>
      </c>
      <c r="C149" s="2" t="s">
        <v>240</v>
      </c>
    </row>
    <row r="150" spans="2:3" ht="15">
      <c r="B150" s="2" t="s">
        <v>233</v>
      </c>
      <c r="C150" s="2" t="s">
        <v>241</v>
      </c>
    </row>
    <row r="151" spans="2:3" ht="15">
      <c r="B151" s="2" t="s">
        <v>234</v>
      </c>
      <c r="C151" s="2" t="s">
        <v>242</v>
      </c>
    </row>
    <row r="152" spans="2:3" ht="15">
      <c r="B152" s="2" t="s">
        <v>235</v>
      </c>
      <c r="C152" s="2" t="s">
        <v>243</v>
      </c>
    </row>
    <row r="153" spans="2:3" ht="15">
      <c r="B153" s="2" t="s">
        <v>236</v>
      </c>
      <c r="C153" s="2" t="s">
        <v>244</v>
      </c>
    </row>
    <row r="154" spans="2:3" ht="15">
      <c r="B154" s="2" t="s">
        <v>237</v>
      </c>
      <c r="C154" s="2" t="s">
        <v>245</v>
      </c>
    </row>
    <row r="155" spans="2:3" ht="15">
      <c r="B155" s="2" t="s">
        <v>238</v>
      </c>
      <c r="C155" s="2" t="s">
        <v>246</v>
      </c>
    </row>
    <row r="156" ht="15">
      <c r="L156" s="3" t="s">
        <v>269</v>
      </c>
    </row>
    <row r="159" spans="1:7" ht="15.75">
      <c r="A159" s="198" t="s">
        <v>267</v>
      </c>
      <c r="B159" s="198"/>
      <c r="C159" s="198"/>
      <c r="D159" s="198"/>
      <c r="E159" s="198"/>
      <c r="F159" s="198"/>
      <c r="G159" s="198"/>
    </row>
    <row r="160" spans="1:4" ht="29.25" customHeight="1">
      <c r="A160" s="197" t="s">
        <v>276</v>
      </c>
      <c r="B160" s="197"/>
      <c r="C160" s="197"/>
      <c r="D160" s="197"/>
    </row>
    <row r="161" spans="1:6" ht="9" customHeight="1">
      <c r="A161" s="199"/>
      <c r="B161" s="199"/>
      <c r="C161" s="199"/>
      <c r="D161" s="199"/>
      <c r="E161" s="199"/>
      <c r="F161" s="199"/>
    </row>
    <row r="162" spans="1:3" ht="16.5">
      <c r="A162" s="16" t="s">
        <v>266</v>
      </c>
      <c r="B162" s="14"/>
      <c r="C162" s="7"/>
    </row>
    <row r="163" spans="1:3" ht="15">
      <c r="A163" s="7"/>
      <c r="B163" s="8" t="s">
        <v>262</v>
      </c>
      <c r="C163" s="7"/>
    </row>
    <row r="164" spans="1:3" ht="15">
      <c r="A164" s="6"/>
      <c r="B164" s="8" t="s">
        <v>263</v>
      </c>
      <c r="C164" s="7"/>
    </row>
    <row r="165" spans="1:3" ht="15">
      <c r="A165" s="6"/>
      <c r="B165" s="8" t="s">
        <v>264</v>
      </c>
      <c r="C165" s="7"/>
    </row>
    <row r="166" spans="1:3" ht="15">
      <c r="A166" s="9"/>
      <c r="B166" s="7"/>
      <c r="C166" s="7"/>
    </row>
    <row r="167" spans="2:4" ht="15">
      <c r="B167" s="13" t="s">
        <v>265</v>
      </c>
      <c r="C167" s="10" t="s">
        <v>272</v>
      </c>
      <c r="D167" s="10"/>
    </row>
    <row r="168" spans="1:8" ht="15">
      <c r="A168" s="11"/>
      <c r="C168" s="10" t="s">
        <v>273</v>
      </c>
      <c r="D168" s="10"/>
      <c r="E168" s="15"/>
      <c r="F168" s="15"/>
      <c r="G168" s="15"/>
      <c r="H168" s="15"/>
    </row>
    <row r="169" spans="1:8" ht="15">
      <c r="A169" s="11"/>
      <c r="B169" s="7"/>
      <c r="C169" s="10" t="s">
        <v>274</v>
      </c>
      <c r="D169" s="10"/>
      <c r="E169" s="10"/>
      <c r="F169" s="10"/>
      <c r="G169" s="10"/>
      <c r="H169" s="10"/>
    </row>
    <row r="170" spans="1:8" ht="15">
      <c r="A170" s="11"/>
      <c r="B170" s="7"/>
      <c r="C170" s="10" t="s">
        <v>275</v>
      </c>
      <c r="D170" s="10"/>
      <c r="E170" s="10"/>
      <c r="F170" s="10"/>
      <c r="G170" s="10"/>
      <c r="H170" s="10"/>
    </row>
    <row r="171" spans="1:3" ht="15">
      <c r="A171" s="12"/>
      <c r="B171" s="7"/>
      <c r="C171" s="7"/>
    </row>
    <row r="172" spans="1:8" ht="18" customHeight="1">
      <c r="A172" s="196" t="s">
        <v>268</v>
      </c>
      <c r="B172" s="196"/>
      <c r="C172" s="196"/>
      <c r="D172" s="196"/>
      <c r="E172" s="196"/>
      <c r="F172" s="196"/>
      <c r="G172" s="196"/>
      <c r="H172" s="196"/>
    </row>
    <row r="173" spans="1:256" ht="45.75" customHeight="1">
      <c r="A173" s="196" t="s">
        <v>270</v>
      </c>
      <c r="B173" s="196"/>
      <c r="C173" s="196"/>
      <c r="D173" s="196"/>
      <c r="E173" s="196"/>
      <c r="F173" s="196"/>
      <c r="G173" s="196"/>
      <c r="H173" s="196"/>
      <c r="I173" s="196"/>
      <c r="J173" s="196"/>
      <c r="K173" s="196"/>
      <c r="L173" s="196"/>
      <c r="M173" s="196"/>
      <c r="N173" s="196"/>
      <c r="O173" s="196"/>
      <c r="P173" s="196"/>
      <c r="Q173" s="196"/>
      <c r="R173" s="196"/>
      <c r="S173" s="196"/>
      <c r="T173" s="196"/>
      <c r="U173" s="196"/>
      <c r="V173" s="196"/>
      <c r="W173" s="196"/>
      <c r="X173" s="196"/>
      <c r="Y173" s="196" t="s">
        <v>268</v>
      </c>
      <c r="Z173" s="196"/>
      <c r="AA173" s="196"/>
      <c r="AB173" s="196"/>
      <c r="AC173" s="196"/>
      <c r="AD173" s="196"/>
      <c r="AE173" s="196"/>
      <c r="AF173" s="196"/>
      <c r="AG173" s="196" t="s">
        <v>268</v>
      </c>
      <c r="AH173" s="196"/>
      <c r="AI173" s="196"/>
      <c r="AJ173" s="196"/>
      <c r="AK173" s="196"/>
      <c r="AL173" s="196"/>
      <c r="AM173" s="196"/>
      <c r="AN173" s="196"/>
      <c r="AO173" s="196" t="s">
        <v>268</v>
      </c>
      <c r="AP173" s="196"/>
      <c r="AQ173" s="196"/>
      <c r="AR173" s="196"/>
      <c r="AS173" s="196"/>
      <c r="AT173" s="196"/>
      <c r="AU173" s="196"/>
      <c r="AV173" s="196"/>
      <c r="AW173" s="196" t="s">
        <v>268</v>
      </c>
      <c r="AX173" s="196"/>
      <c r="AY173" s="196"/>
      <c r="AZ173" s="196"/>
      <c r="BA173" s="196"/>
      <c r="BB173" s="196"/>
      <c r="BC173" s="196"/>
      <c r="BD173" s="196"/>
      <c r="BE173" s="196" t="s">
        <v>268</v>
      </c>
      <c r="BF173" s="196"/>
      <c r="BG173" s="196"/>
      <c r="BH173" s="196"/>
      <c r="BI173" s="196"/>
      <c r="BJ173" s="196"/>
      <c r="BK173" s="196"/>
      <c r="BL173" s="196"/>
      <c r="BM173" s="196" t="s">
        <v>268</v>
      </c>
      <c r="BN173" s="196"/>
      <c r="BO173" s="196"/>
      <c r="BP173" s="196"/>
      <c r="BQ173" s="196"/>
      <c r="BR173" s="196"/>
      <c r="BS173" s="196"/>
      <c r="BT173" s="196"/>
      <c r="BU173" s="196" t="s">
        <v>268</v>
      </c>
      <c r="BV173" s="196"/>
      <c r="BW173" s="196"/>
      <c r="BX173" s="196"/>
      <c r="BY173" s="196"/>
      <c r="BZ173" s="196"/>
      <c r="CA173" s="196"/>
      <c r="CB173" s="196"/>
      <c r="CC173" s="196" t="s">
        <v>268</v>
      </c>
      <c r="CD173" s="196"/>
      <c r="CE173" s="196"/>
      <c r="CF173" s="196"/>
      <c r="CG173" s="196"/>
      <c r="CH173" s="196"/>
      <c r="CI173" s="196"/>
      <c r="CJ173" s="196"/>
      <c r="CK173" s="196" t="s">
        <v>268</v>
      </c>
      <c r="CL173" s="196"/>
      <c r="CM173" s="196"/>
      <c r="CN173" s="196"/>
      <c r="CO173" s="196"/>
      <c r="CP173" s="196"/>
      <c r="CQ173" s="196"/>
      <c r="CR173" s="196"/>
      <c r="CS173" s="196" t="s">
        <v>268</v>
      </c>
      <c r="CT173" s="196"/>
      <c r="CU173" s="196"/>
      <c r="CV173" s="196"/>
      <c r="CW173" s="196"/>
      <c r="CX173" s="196"/>
      <c r="CY173" s="196"/>
      <c r="CZ173" s="196"/>
      <c r="DA173" s="196" t="s">
        <v>268</v>
      </c>
      <c r="DB173" s="196"/>
      <c r="DC173" s="196"/>
      <c r="DD173" s="196"/>
      <c r="DE173" s="196"/>
      <c r="DF173" s="196"/>
      <c r="DG173" s="196"/>
      <c r="DH173" s="196"/>
      <c r="DI173" s="196" t="s">
        <v>268</v>
      </c>
      <c r="DJ173" s="196"/>
      <c r="DK173" s="196"/>
      <c r="DL173" s="196"/>
      <c r="DM173" s="196"/>
      <c r="DN173" s="196"/>
      <c r="DO173" s="196"/>
      <c r="DP173" s="196"/>
      <c r="DQ173" s="196" t="s">
        <v>268</v>
      </c>
      <c r="DR173" s="196"/>
      <c r="DS173" s="196"/>
      <c r="DT173" s="196"/>
      <c r="DU173" s="196"/>
      <c r="DV173" s="196"/>
      <c r="DW173" s="196"/>
      <c r="DX173" s="196"/>
      <c r="DY173" s="196" t="s">
        <v>268</v>
      </c>
      <c r="DZ173" s="196"/>
      <c r="EA173" s="196"/>
      <c r="EB173" s="196"/>
      <c r="EC173" s="196"/>
      <c r="ED173" s="196"/>
      <c r="EE173" s="196"/>
      <c r="EF173" s="196"/>
      <c r="EG173" s="196" t="s">
        <v>268</v>
      </c>
      <c r="EH173" s="196"/>
      <c r="EI173" s="196"/>
      <c r="EJ173" s="196"/>
      <c r="EK173" s="196"/>
      <c r="EL173" s="196"/>
      <c r="EM173" s="196"/>
      <c r="EN173" s="196"/>
      <c r="EO173" s="196" t="s">
        <v>268</v>
      </c>
      <c r="EP173" s="196"/>
      <c r="EQ173" s="196"/>
      <c r="ER173" s="196"/>
      <c r="ES173" s="196"/>
      <c r="ET173" s="196"/>
      <c r="EU173" s="196"/>
      <c r="EV173" s="196"/>
      <c r="EW173" s="196" t="s">
        <v>268</v>
      </c>
      <c r="EX173" s="196"/>
      <c r="EY173" s="196"/>
      <c r="EZ173" s="196"/>
      <c r="FA173" s="196"/>
      <c r="FB173" s="196"/>
      <c r="FC173" s="196"/>
      <c r="FD173" s="196"/>
      <c r="FE173" s="196" t="s">
        <v>268</v>
      </c>
      <c r="FF173" s="196"/>
      <c r="FG173" s="196"/>
      <c r="FH173" s="196"/>
      <c r="FI173" s="196"/>
      <c r="FJ173" s="196"/>
      <c r="FK173" s="196"/>
      <c r="FL173" s="196"/>
      <c r="FM173" s="196" t="s">
        <v>268</v>
      </c>
      <c r="FN173" s="196"/>
      <c r="FO173" s="196"/>
      <c r="FP173" s="196"/>
      <c r="FQ173" s="196"/>
      <c r="FR173" s="196"/>
      <c r="FS173" s="196"/>
      <c r="FT173" s="196"/>
      <c r="FU173" s="196" t="s">
        <v>268</v>
      </c>
      <c r="FV173" s="196"/>
      <c r="FW173" s="196"/>
      <c r="FX173" s="196"/>
      <c r="FY173" s="196"/>
      <c r="FZ173" s="196"/>
      <c r="GA173" s="196"/>
      <c r="GB173" s="196"/>
      <c r="GC173" s="196" t="s">
        <v>268</v>
      </c>
      <c r="GD173" s="196"/>
      <c r="GE173" s="196"/>
      <c r="GF173" s="196"/>
      <c r="GG173" s="196"/>
      <c r="GH173" s="196"/>
      <c r="GI173" s="196"/>
      <c r="GJ173" s="196"/>
      <c r="GK173" s="196" t="s">
        <v>268</v>
      </c>
      <c r="GL173" s="196"/>
      <c r="GM173" s="196"/>
      <c r="GN173" s="196"/>
      <c r="GO173" s="196"/>
      <c r="GP173" s="196"/>
      <c r="GQ173" s="196"/>
      <c r="GR173" s="196"/>
      <c r="GS173" s="196" t="s">
        <v>268</v>
      </c>
      <c r="GT173" s="196"/>
      <c r="GU173" s="196"/>
      <c r="GV173" s="196"/>
      <c r="GW173" s="196"/>
      <c r="GX173" s="196"/>
      <c r="GY173" s="196"/>
      <c r="GZ173" s="196"/>
      <c r="HA173" s="196" t="s">
        <v>268</v>
      </c>
      <c r="HB173" s="196"/>
      <c r="HC173" s="196"/>
      <c r="HD173" s="196"/>
      <c r="HE173" s="196"/>
      <c r="HF173" s="196"/>
      <c r="HG173" s="196"/>
      <c r="HH173" s="196"/>
      <c r="HI173" s="196" t="s">
        <v>268</v>
      </c>
      <c r="HJ173" s="196"/>
      <c r="HK173" s="196"/>
      <c r="HL173" s="196"/>
      <c r="HM173" s="196"/>
      <c r="HN173" s="196"/>
      <c r="HO173" s="196"/>
      <c r="HP173" s="196"/>
      <c r="HQ173" s="196" t="s">
        <v>268</v>
      </c>
      <c r="HR173" s="196"/>
      <c r="HS173" s="196"/>
      <c r="HT173" s="196"/>
      <c r="HU173" s="196"/>
      <c r="HV173" s="196"/>
      <c r="HW173" s="196"/>
      <c r="HX173" s="196"/>
      <c r="HY173" s="196" t="s">
        <v>268</v>
      </c>
      <c r="HZ173" s="196"/>
      <c r="IA173" s="196"/>
      <c r="IB173" s="196"/>
      <c r="IC173" s="196"/>
      <c r="ID173" s="196"/>
      <c r="IE173" s="196"/>
      <c r="IF173" s="196"/>
      <c r="IG173" s="196" t="s">
        <v>268</v>
      </c>
      <c r="IH173" s="196"/>
      <c r="II173" s="196"/>
      <c r="IJ173" s="196"/>
      <c r="IK173" s="196"/>
      <c r="IL173" s="196"/>
      <c r="IM173" s="196"/>
      <c r="IN173" s="196"/>
      <c r="IO173" s="196" t="s">
        <v>268</v>
      </c>
      <c r="IP173" s="196"/>
      <c r="IQ173" s="196"/>
      <c r="IR173" s="196"/>
      <c r="IS173" s="196"/>
      <c r="IT173" s="196"/>
      <c r="IU173" s="196"/>
      <c r="IV173" s="196"/>
    </row>
    <row r="174" spans="1:8" ht="33" customHeight="1">
      <c r="A174" s="196" t="s">
        <v>271</v>
      </c>
      <c r="B174" s="196"/>
      <c r="C174" s="196"/>
      <c r="D174" s="196"/>
      <c r="E174" s="196"/>
      <c r="F174" s="196"/>
      <c r="G174" s="196"/>
      <c r="H174" s="196"/>
    </row>
    <row r="175" spans="1:8" ht="16.5">
      <c r="A175" s="196"/>
      <c r="B175" s="196"/>
      <c r="C175" s="196"/>
      <c r="D175" s="196"/>
      <c r="E175" s="196"/>
      <c r="F175" s="196"/>
      <c r="G175" s="196"/>
      <c r="H175" s="196"/>
    </row>
    <row r="176" spans="1:8" ht="16.5">
      <c r="A176" s="196"/>
      <c r="B176" s="196"/>
      <c r="C176" s="196"/>
      <c r="D176" s="196"/>
      <c r="E176" s="196"/>
      <c r="F176" s="196"/>
      <c r="G176" s="196"/>
      <c r="H176" s="196"/>
    </row>
    <row r="177" spans="1:8" ht="16.5">
      <c r="A177" s="196"/>
      <c r="B177" s="196"/>
      <c r="C177" s="196"/>
      <c r="D177" s="196"/>
      <c r="E177" s="196"/>
      <c r="F177" s="196"/>
      <c r="G177" s="196"/>
      <c r="H177" s="196"/>
    </row>
    <row r="178" spans="1:8" ht="16.5">
      <c r="A178" s="196"/>
      <c r="B178" s="196"/>
      <c r="C178" s="196"/>
      <c r="D178" s="196"/>
      <c r="E178" s="196"/>
      <c r="F178" s="196"/>
      <c r="G178" s="196"/>
      <c r="H178" s="196"/>
    </row>
  </sheetData>
  <mergeCells count="43">
    <mergeCell ref="A174:H174"/>
    <mergeCell ref="A175:H175"/>
    <mergeCell ref="A176:H176"/>
    <mergeCell ref="A177:H177"/>
    <mergeCell ref="A178:H178"/>
    <mergeCell ref="IG173:IN173"/>
    <mergeCell ref="IO173:IV173"/>
    <mergeCell ref="HA173:HH173"/>
    <mergeCell ref="HI173:HP173"/>
    <mergeCell ref="HQ173:HX173"/>
    <mergeCell ref="HY173:IF173"/>
    <mergeCell ref="FU173:GB173"/>
    <mergeCell ref="GC173:GJ173"/>
    <mergeCell ref="GK173:GR173"/>
    <mergeCell ref="DY173:EF173"/>
    <mergeCell ref="EG173:EN173"/>
    <mergeCell ref="GS173:GZ173"/>
    <mergeCell ref="EO173:EV173"/>
    <mergeCell ref="EW173:FD173"/>
    <mergeCell ref="FE173:FL173"/>
    <mergeCell ref="FM173:FT173"/>
    <mergeCell ref="CS173:CZ173"/>
    <mergeCell ref="DA173:DH173"/>
    <mergeCell ref="DI173:DP173"/>
    <mergeCell ref="DQ173:DX173"/>
    <mergeCell ref="BM173:BT173"/>
    <mergeCell ref="BU173:CB173"/>
    <mergeCell ref="CC173:CJ173"/>
    <mergeCell ref="CK173:CR173"/>
    <mergeCell ref="AG173:AN173"/>
    <mergeCell ref="AO173:AV173"/>
    <mergeCell ref="AW173:BD173"/>
    <mergeCell ref="BE173:BL173"/>
    <mergeCell ref="A2:C2"/>
    <mergeCell ref="A3:C3"/>
    <mergeCell ref="Q173:X173"/>
    <mergeCell ref="Y173:AF173"/>
    <mergeCell ref="A160:D160"/>
    <mergeCell ref="A173:H173"/>
    <mergeCell ref="I173:P173"/>
    <mergeCell ref="A159:G159"/>
    <mergeCell ref="A161:F161"/>
    <mergeCell ref="A172:H172"/>
  </mergeCells>
  <printOptions/>
  <pageMargins left="0.7480314960629921" right="0.7480314960629921" top="0.49" bottom="0.5905511811023623" header="0.28" footer="0.5118110236220472"/>
  <pageSetup firstPageNumber="265" useFirstPageNumber="1" horizontalDpi="600" verticalDpi="600" orientation="portrait" paperSize="9"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1:AU187"/>
  <sheetViews>
    <sheetView workbookViewId="0" topLeftCell="A25">
      <selection activeCell="L11" sqref="L11"/>
    </sheetView>
  </sheetViews>
  <sheetFormatPr defaultColWidth="9.140625" defaultRowHeight="12.75"/>
  <cols>
    <col min="1" max="1" width="25.00390625" style="73" customWidth="1"/>
    <col min="2" max="2" width="4.8515625" style="74" customWidth="1"/>
    <col min="3" max="3" width="6.57421875" style="75" bestFit="1" customWidth="1"/>
    <col min="4" max="4" width="9.00390625" style="75" bestFit="1" customWidth="1"/>
    <col min="5" max="5" width="6.28125" style="75" customWidth="1"/>
    <col min="6" max="6" width="7.57421875" style="75" customWidth="1"/>
    <col min="7" max="7" width="7.00390625" style="75" bestFit="1" customWidth="1"/>
    <col min="8" max="8" width="8.57421875" style="75" customWidth="1"/>
    <col min="9" max="9" width="6.140625" style="75" customWidth="1"/>
    <col min="10" max="10" width="8.28125" style="75" customWidth="1"/>
    <col min="11" max="11" width="14.8515625" style="9" customWidth="1"/>
    <col min="12" max="12" width="9.140625" style="9" customWidth="1"/>
    <col min="13" max="13" width="10.00390625" style="9" bestFit="1" customWidth="1"/>
    <col min="14" max="14" width="9.7109375" style="9" bestFit="1" customWidth="1"/>
    <col min="15" max="16384" width="9.140625" style="9" customWidth="1"/>
  </cols>
  <sheetData>
    <row r="1" spans="1:10" ht="15">
      <c r="A1" s="1"/>
      <c r="B1" s="17"/>
      <c r="C1" s="18"/>
      <c r="D1" s="18" t="s">
        <v>277</v>
      </c>
      <c r="E1" s="18"/>
      <c r="F1" s="18"/>
      <c r="G1" s="18"/>
      <c r="H1" s="18"/>
      <c r="I1" s="18"/>
      <c r="J1" s="18"/>
    </row>
    <row r="2" spans="1:11" ht="18" customHeight="1">
      <c r="A2" s="198" t="s">
        <v>278</v>
      </c>
      <c r="B2" s="198"/>
      <c r="C2" s="198"/>
      <c r="D2" s="198"/>
      <c r="E2" s="198"/>
      <c r="F2" s="198"/>
      <c r="G2" s="198"/>
      <c r="H2" s="198"/>
      <c r="I2" s="198"/>
      <c r="J2" s="198"/>
      <c r="K2" s="19"/>
    </row>
    <row r="3" spans="1:11" ht="18.75" customHeight="1">
      <c r="A3" s="192"/>
      <c r="B3" s="192"/>
      <c r="C3" s="192"/>
      <c r="D3" s="193" t="s">
        <v>279</v>
      </c>
      <c r="E3" s="192"/>
      <c r="F3" s="192"/>
      <c r="G3" s="192"/>
      <c r="H3" s="192"/>
      <c r="I3" s="192"/>
      <c r="J3" s="192"/>
      <c r="K3" s="19"/>
    </row>
    <row r="4" spans="1:11" ht="16.5" customHeight="1">
      <c r="A4" s="20"/>
      <c r="B4" s="20"/>
      <c r="C4" s="20"/>
      <c r="D4" s="21"/>
      <c r="E4" s="20"/>
      <c r="F4" s="20"/>
      <c r="G4" s="20"/>
      <c r="H4" s="20"/>
      <c r="I4" s="20"/>
      <c r="J4" s="20"/>
      <c r="K4" s="19"/>
    </row>
    <row r="5" spans="1:11" s="8" customFormat="1" ht="15" customHeight="1">
      <c r="A5" s="200" t="s">
        <v>280</v>
      </c>
      <c r="B5" s="202" t="s">
        <v>281</v>
      </c>
      <c r="C5" s="204" t="s">
        <v>282</v>
      </c>
      <c r="D5" s="204"/>
      <c r="E5" s="204"/>
      <c r="F5" s="205" t="s">
        <v>283</v>
      </c>
      <c r="G5" s="204" t="s">
        <v>284</v>
      </c>
      <c r="H5" s="204"/>
      <c r="I5" s="204"/>
      <c r="J5" s="207" t="s">
        <v>285</v>
      </c>
      <c r="K5" s="22"/>
    </row>
    <row r="6" spans="1:11" s="8" customFormat="1" ht="12.75">
      <c r="A6" s="200"/>
      <c r="B6" s="202"/>
      <c r="C6" s="204" t="s">
        <v>286</v>
      </c>
      <c r="D6" s="204"/>
      <c r="E6" s="202" t="s">
        <v>287</v>
      </c>
      <c r="F6" s="205"/>
      <c r="G6" s="204" t="s">
        <v>286</v>
      </c>
      <c r="H6" s="204"/>
      <c r="I6" s="202" t="s">
        <v>287</v>
      </c>
      <c r="J6" s="207"/>
      <c r="K6" s="22"/>
    </row>
    <row r="7" spans="1:11" s="8" customFormat="1" ht="17.25" customHeight="1">
      <c r="A7" s="201"/>
      <c r="B7" s="203"/>
      <c r="C7" s="23" t="s">
        <v>288</v>
      </c>
      <c r="D7" s="24" t="s">
        <v>289</v>
      </c>
      <c r="E7" s="209"/>
      <c r="F7" s="206"/>
      <c r="G7" s="23" t="s">
        <v>288</v>
      </c>
      <c r="H7" s="24" t="s">
        <v>289</v>
      </c>
      <c r="I7" s="209"/>
      <c r="J7" s="208"/>
      <c r="K7" s="22"/>
    </row>
    <row r="8" spans="1:11" s="26" customFormat="1" ht="15" customHeight="1">
      <c r="A8" s="210" t="s">
        <v>290</v>
      </c>
      <c r="B8" s="210"/>
      <c r="C8" s="210"/>
      <c r="D8" s="210"/>
      <c r="E8" s="210"/>
      <c r="F8" s="210"/>
      <c r="G8" s="210"/>
      <c r="H8" s="210"/>
      <c r="I8" s="210"/>
      <c r="J8" s="210"/>
      <c r="K8" s="25"/>
    </row>
    <row r="9" spans="1:11" ht="15" customHeight="1">
      <c r="A9" s="27" t="s">
        <v>291</v>
      </c>
      <c r="B9" s="28">
        <v>2006</v>
      </c>
      <c r="C9" s="29">
        <v>22.155</v>
      </c>
      <c r="D9" s="30">
        <v>86.368834</v>
      </c>
      <c r="E9" s="29">
        <v>436.845474</v>
      </c>
      <c r="F9" s="29">
        <v>545.369308</v>
      </c>
      <c r="G9" s="29">
        <v>510.961953</v>
      </c>
      <c r="H9" s="30">
        <v>155.670245</v>
      </c>
      <c r="I9" s="29">
        <v>492.11595</v>
      </c>
      <c r="J9" s="29">
        <v>1158.7481480000001</v>
      </c>
      <c r="K9" s="19"/>
    </row>
    <row r="10" spans="1:11" ht="12.75">
      <c r="A10" s="27" t="s">
        <v>2</v>
      </c>
      <c r="B10" s="28">
        <v>2007</v>
      </c>
      <c r="C10" s="29">
        <v>23.94914</v>
      </c>
      <c r="D10" s="30">
        <v>91.818757</v>
      </c>
      <c r="E10" s="29">
        <v>519.7054016784</v>
      </c>
      <c r="F10" s="29">
        <v>635.4732986783999</v>
      </c>
      <c r="G10" s="29">
        <v>513.511226</v>
      </c>
      <c r="H10" s="30">
        <v>156.05994959196065</v>
      </c>
      <c r="I10" s="29">
        <v>453.133657</v>
      </c>
      <c r="J10" s="29">
        <v>1122.7048325919607</v>
      </c>
      <c r="K10" s="31"/>
    </row>
    <row r="11" spans="1:11" ht="12.75">
      <c r="A11" s="27"/>
      <c r="B11" s="28">
        <v>2008</v>
      </c>
      <c r="C11" s="29">
        <v>24.286451830985914</v>
      </c>
      <c r="D11" s="30">
        <v>91.497371</v>
      </c>
      <c r="E11" s="29">
        <v>544.780758659104</v>
      </c>
      <c r="F11" s="29">
        <v>660.56458149009</v>
      </c>
      <c r="G11" s="29">
        <v>453.897023</v>
      </c>
      <c r="H11" s="30">
        <v>148.0632</v>
      </c>
      <c r="I11" s="29">
        <v>492.555518</v>
      </c>
      <c r="J11" s="29">
        <v>1094.5157410000002</v>
      </c>
      <c r="K11" s="31"/>
    </row>
    <row r="12" spans="1:11" ht="12.75">
      <c r="A12" s="27" t="s">
        <v>292</v>
      </c>
      <c r="B12" s="28">
        <v>2006</v>
      </c>
      <c r="C12" s="29">
        <v>100.851676</v>
      </c>
      <c r="D12" s="30">
        <v>235.797633</v>
      </c>
      <c r="E12" s="29">
        <v>768.5815605</v>
      </c>
      <c r="F12" s="29">
        <v>1105.2308695000002</v>
      </c>
      <c r="G12" s="29">
        <v>535.562869</v>
      </c>
      <c r="H12" s="30">
        <v>281.914953</v>
      </c>
      <c r="I12" s="29">
        <v>1245.210415</v>
      </c>
      <c r="J12" s="29">
        <v>2062.6882370000003</v>
      </c>
      <c r="K12" s="31"/>
    </row>
    <row r="13" spans="1:11" ht="12.75">
      <c r="A13" s="27" t="s">
        <v>8</v>
      </c>
      <c r="B13" s="28">
        <v>2007</v>
      </c>
      <c r="C13" s="29">
        <v>96.93955</v>
      </c>
      <c r="D13" s="30">
        <v>253.300343</v>
      </c>
      <c r="E13" s="29">
        <v>779.606618</v>
      </c>
      <c r="F13" s="29">
        <v>1129.846511</v>
      </c>
      <c r="G13" s="29">
        <v>492.217837</v>
      </c>
      <c r="H13" s="30">
        <v>262.193824</v>
      </c>
      <c r="I13" s="29">
        <v>1154.744809</v>
      </c>
      <c r="J13" s="29">
        <v>1909.15647</v>
      </c>
      <c r="K13" s="31"/>
    </row>
    <row r="14" spans="1:11" ht="12.75">
      <c r="A14" s="27"/>
      <c r="B14" s="28">
        <v>2008</v>
      </c>
      <c r="C14" s="29">
        <v>79.259988</v>
      </c>
      <c r="D14" s="30">
        <v>269.712228</v>
      </c>
      <c r="E14" s="29">
        <v>839.282136</v>
      </c>
      <c r="F14" s="29">
        <v>1188.254352</v>
      </c>
      <c r="G14" s="29">
        <v>483.356681</v>
      </c>
      <c r="H14" s="30">
        <v>250.986105</v>
      </c>
      <c r="I14" s="29">
        <v>1188.506397</v>
      </c>
      <c r="J14" s="29">
        <v>1922.849183</v>
      </c>
      <c r="K14" s="31"/>
    </row>
    <row r="15" spans="1:14" ht="12.75">
      <c r="A15" s="27" t="s">
        <v>293</v>
      </c>
      <c r="B15" s="28">
        <v>2006</v>
      </c>
      <c r="C15" s="29">
        <v>0</v>
      </c>
      <c r="D15" s="30">
        <v>10.016787</v>
      </c>
      <c r="E15" s="29">
        <v>153.128681</v>
      </c>
      <c r="F15" s="29">
        <v>163.145468</v>
      </c>
      <c r="G15" s="29">
        <v>210.256</v>
      </c>
      <c r="H15" s="30">
        <v>84.43</v>
      </c>
      <c r="I15" s="29">
        <v>559.626899</v>
      </c>
      <c r="J15" s="29">
        <v>854.312899</v>
      </c>
      <c r="K15" s="31"/>
      <c r="N15" s="9" t="s">
        <v>269</v>
      </c>
    </row>
    <row r="16" spans="1:47" ht="12.75">
      <c r="A16" s="27" t="s">
        <v>46</v>
      </c>
      <c r="B16" s="28">
        <v>2007</v>
      </c>
      <c r="C16" s="29">
        <v>0</v>
      </c>
      <c r="D16" s="30">
        <v>14.4109</v>
      </c>
      <c r="E16" s="29">
        <v>164.247568</v>
      </c>
      <c r="F16" s="29">
        <v>178.658468</v>
      </c>
      <c r="G16" s="29">
        <v>213.257</v>
      </c>
      <c r="H16" s="30">
        <v>88.466</v>
      </c>
      <c r="I16" s="29">
        <v>560.917899</v>
      </c>
      <c r="J16" s="29">
        <v>862.640899</v>
      </c>
      <c r="K16" s="31"/>
      <c r="AQ16" s="32"/>
      <c r="AR16" s="32"/>
      <c r="AS16" s="32"/>
      <c r="AT16" s="32"/>
      <c r="AU16" s="32"/>
    </row>
    <row r="17" spans="1:11" ht="12.75">
      <c r="A17" s="27"/>
      <c r="B17" s="28">
        <v>2008</v>
      </c>
      <c r="C17" s="29">
        <v>0</v>
      </c>
      <c r="D17" s="30">
        <v>10.016787</v>
      </c>
      <c r="E17" s="29">
        <v>162.679681</v>
      </c>
      <c r="F17" s="29">
        <v>172.69646799999998</v>
      </c>
      <c r="G17" s="29">
        <v>215.17</v>
      </c>
      <c r="H17" s="30">
        <v>92.656</v>
      </c>
      <c r="I17" s="29">
        <v>597</v>
      </c>
      <c r="J17" s="29">
        <v>904.826</v>
      </c>
      <c r="K17" s="31"/>
    </row>
    <row r="18" spans="1:16" ht="12.75">
      <c r="A18" s="27" t="s">
        <v>294</v>
      </c>
      <c r="B18" s="28">
        <v>2006</v>
      </c>
      <c r="C18" s="29">
        <v>9.853114</v>
      </c>
      <c r="D18" s="30">
        <v>4.199619</v>
      </c>
      <c r="E18" s="29">
        <v>632.731912</v>
      </c>
      <c r="F18" s="29">
        <v>646.784645</v>
      </c>
      <c r="G18" s="29">
        <v>26.245158</v>
      </c>
      <c r="H18" s="30">
        <v>13.499513</v>
      </c>
      <c r="I18" s="29">
        <v>50.236007</v>
      </c>
      <c r="J18" s="29">
        <v>89.980678</v>
      </c>
      <c r="K18" s="31"/>
      <c r="P18" s="19"/>
    </row>
    <row r="19" spans="1:14" ht="12.75">
      <c r="A19" s="27" t="s">
        <v>49</v>
      </c>
      <c r="B19" s="28">
        <v>2007</v>
      </c>
      <c r="C19" s="29">
        <v>13.345504</v>
      </c>
      <c r="D19" s="30">
        <v>3.950631</v>
      </c>
      <c r="E19" s="29">
        <v>662.285942</v>
      </c>
      <c r="F19" s="29">
        <v>679.582077</v>
      </c>
      <c r="G19" s="29">
        <v>27.019112</v>
      </c>
      <c r="H19" s="30">
        <v>17.316804</v>
      </c>
      <c r="I19" s="29">
        <v>51.669275</v>
      </c>
      <c r="J19" s="29">
        <v>96.005191</v>
      </c>
      <c r="K19" s="31"/>
      <c r="N19" s="9" t="s">
        <v>269</v>
      </c>
    </row>
    <row r="20" spans="1:11" ht="12.75">
      <c r="A20" s="27"/>
      <c r="B20" s="28">
        <v>2008</v>
      </c>
      <c r="C20" s="29">
        <v>13.336641</v>
      </c>
      <c r="D20" s="30">
        <v>4.127359</v>
      </c>
      <c r="E20" s="29">
        <v>703</v>
      </c>
      <c r="F20" s="29">
        <v>720.4639999999999</v>
      </c>
      <c r="G20" s="29">
        <v>28.415871</v>
      </c>
      <c r="H20" s="30">
        <v>19.100337</v>
      </c>
      <c r="I20" s="29">
        <v>59.042252</v>
      </c>
      <c r="J20" s="29">
        <v>106.55846</v>
      </c>
      <c r="K20" s="31"/>
    </row>
    <row r="21" spans="1:11" ht="14.25" customHeight="1">
      <c r="A21" s="33" t="s">
        <v>295</v>
      </c>
      <c r="B21" s="28">
        <v>2006</v>
      </c>
      <c r="C21" s="29">
        <v>132.85979</v>
      </c>
      <c r="D21" s="30">
        <v>336.382873</v>
      </c>
      <c r="E21" s="29">
        <v>1991.2876275</v>
      </c>
      <c r="F21" s="29">
        <v>2460.5302905</v>
      </c>
      <c r="G21" s="29">
        <v>1283.02598</v>
      </c>
      <c r="H21" s="30">
        <v>535.514711</v>
      </c>
      <c r="I21" s="29">
        <v>2347.189271</v>
      </c>
      <c r="J21" s="29">
        <v>4165.729962</v>
      </c>
      <c r="K21" s="31"/>
    </row>
    <row r="22" spans="1:11" ht="12.75">
      <c r="A22" s="34"/>
      <c r="B22" s="28">
        <v>2007</v>
      </c>
      <c r="C22" s="29">
        <v>134.234194</v>
      </c>
      <c r="D22" s="30">
        <v>363.480631</v>
      </c>
      <c r="E22" s="29">
        <v>2125.8455296784</v>
      </c>
      <c r="F22" s="29">
        <v>2623.5603546784</v>
      </c>
      <c r="G22" s="29">
        <v>1246.005175</v>
      </c>
      <c r="H22" s="30">
        <v>524.0365775919606</v>
      </c>
      <c r="I22" s="29">
        <v>2220.46564</v>
      </c>
      <c r="J22" s="29">
        <v>3990.5073925919605</v>
      </c>
      <c r="K22" s="35"/>
    </row>
    <row r="23" spans="1:11" ht="12.75">
      <c r="A23" s="36"/>
      <c r="B23" s="37">
        <v>2008</v>
      </c>
      <c r="C23" s="38">
        <v>116.88308083098592</v>
      </c>
      <c r="D23" s="39">
        <v>375.353745</v>
      </c>
      <c r="E23" s="38">
        <v>2249.7425756591037</v>
      </c>
      <c r="F23" s="38">
        <v>2741.97940149009</v>
      </c>
      <c r="G23" s="38">
        <v>1180.839575</v>
      </c>
      <c r="H23" s="38">
        <v>510.805642</v>
      </c>
      <c r="I23" s="38">
        <v>2337.104167</v>
      </c>
      <c r="J23" s="38">
        <v>4028.7493839999997</v>
      </c>
      <c r="K23" s="35"/>
    </row>
    <row r="24" spans="1:10" ht="12.75">
      <c r="A24" s="27" t="s">
        <v>296</v>
      </c>
      <c r="B24" s="40">
        <v>2006</v>
      </c>
      <c r="C24" s="29">
        <v>123.064776</v>
      </c>
      <c r="D24" s="30">
        <v>41.343931</v>
      </c>
      <c r="E24" s="29">
        <v>245.868041</v>
      </c>
      <c r="F24" s="29">
        <v>410.276748</v>
      </c>
      <c r="G24" s="29">
        <v>7.278256</v>
      </c>
      <c r="H24" s="30">
        <v>3.480561</v>
      </c>
      <c r="I24" s="29">
        <v>66.00143733333334</v>
      </c>
      <c r="J24" s="29">
        <v>76.76025433333334</v>
      </c>
    </row>
    <row r="25" spans="1:11" s="44" customFormat="1" ht="12.75" customHeight="1">
      <c r="A25" s="41" t="s">
        <v>297</v>
      </c>
      <c r="B25" s="40">
        <v>2007</v>
      </c>
      <c r="C25" s="29">
        <v>124.38280379999999</v>
      </c>
      <c r="D25" s="42">
        <v>39.853560224</v>
      </c>
      <c r="E25" s="29">
        <v>253.6821881</v>
      </c>
      <c r="F25" s="29">
        <v>417.918552124</v>
      </c>
      <c r="G25" s="29">
        <v>6.3</v>
      </c>
      <c r="H25" s="42">
        <v>2.6</v>
      </c>
      <c r="I25" s="29">
        <v>48.7</v>
      </c>
      <c r="J25" s="29">
        <v>57.6</v>
      </c>
      <c r="K25" s="43"/>
    </row>
    <row r="26" spans="1:11" s="44" customFormat="1" ht="12.75" customHeight="1">
      <c r="A26" s="45"/>
      <c r="B26" s="40">
        <v>2008</v>
      </c>
      <c r="C26" s="29">
        <v>133.441212124</v>
      </c>
      <c r="D26" s="46">
        <v>33.873882712</v>
      </c>
      <c r="E26" s="29">
        <v>312.84274406685716</v>
      </c>
      <c r="F26" s="29">
        <v>480.1578389028572</v>
      </c>
      <c r="G26" s="29">
        <v>6.269663264</v>
      </c>
      <c r="H26" s="46">
        <v>4.46760296</v>
      </c>
      <c r="I26" s="29">
        <v>77.36149548</v>
      </c>
      <c r="J26" s="29">
        <v>88.098761704</v>
      </c>
      <c r="K26" s="43"/>
    </row>
    <row r="27" spans="1:11" ht="13.5" customHeight="1">
      <c r="A27" s="210" t="s">
        <v>298</v>
      </c>
      <c r="B27" s="210"/>
      <c r="C27" s="210"/>
      <c r="D27" s="210"/>
      <c r="E27" s="210"/>
      <c r="F27" s="210"/>
      <c r="G27" s="210"/>
      <c r="H27" s="210"/>
      <c r="I27" s="210"/>
      <c r="J27" s="210"/>
      <c r="K27" s="19"/>
    </row>
    <row r="28" spans="1:11" ht="12.75">
      <c r="A28" s="47" t="s">
        <v>75</v>
      </c>
      <c r="B28" s="48">
        <v>2006</v>
      </c>
      <c r="C28" s="29">
        <v>117.449883</v>
      </c>
      <c r="D28" s="30">
        <v>63.801014</v>
      </c>
      <c r="E28" s="29">
        <v>77.2426440115</v>
      </c>
      <c r="F28" s="29">
        <v>258.49354101150004</v>
      </c>
      <c r="G28" s="29">
        <v>5.972803</v>
      </c>
      <c r="H28" s="30">
        <v>13.2892732587</v>
      </c>
      <c r="I28" s="29">
        <v>142.001385875</v>
      </c>
      <c r="J28" s="29">
        <v>161.26346213370002</v>
      </c>
      <c r="K28" s="19"/>
    </row>
    <row r="29" spans="1:11" ht="12.75">
      <c r="A29" s="47" t="s">
        <v>74</v>
      </c>
      <c r="B29" s="48">
        <v>2007</v>
      </c>
      <c r="C29" s="29">
        <v>116.114252</v>
      </c>
      <c r="D29" s="30">
        <v>61.795084</v>
      </c>
      <c r="E29" s="29">
        <v>83.21680917858991</v>
      </c>
      <c r="F29" s="29">
        <v>261.1261451785899</v>
      </c>
      <c r="G29" s="29">
        <v>7.528249</v>
      </c>
      <c r="H29" s="30">
        <v>14.557804</v>
      </c>
      <c r="I29" s="29">
        <v>155.35965615286</v>
      </c>
      <c r="J29" s="29">
        <v>177.44570915286</v>
      </c>
      <c r="K29" s="19"/>
    </row>
    <row r="30" spans="1:11" ht="12.75">
      <c r="A30" s="47"/>
      <c r="B30" s="48">
        <v>2008</v>
      </c>
      <c r="C30" s="29">
        <v>116.626041</v>
      </c>
      <c r="D30" s="30">
        <v>61.292971</v>
      </c>
      <c r="E30" s="29">
        <v>78.32344707858991</v>
      </c>
      <c r="F30" s="29">
        <v>256.24245907858995</v>
      </c>
      <c r="G30" s="29">
        <v>7.671083</v>
      </c>
      <c r="H30" s="30">
        <v>15.106436</v>
      </c>
      <c r="I30" s="29">
        <v>144.158826875</v>
      </c>
      <c r="J30" s="29">
        <v>166.936345875</v>
      </c>
      <c r="K30" s="19"/>
    </row>
    <row r="31" spans="1:11" ht="12.75">
      <c r="A31" s="47" t="s">
        <v>82</v>
      </c>
      <c r="B31" s="48">
        <v>2006</v>
      </c>
      <c r="C31" s="29">
        <v>110.5621974</v>
      </c>
      <c r="D31" s="30">
        <v>12.601819</v>
      </c>
      <c r="E31" s="29">
        <v>31.146547899999998</v>
      </c>
      <c r="F31" s="29">
        <v>154.3105643</v>
      </c>
      <c r="G31" s="29">
        <v>5.408774</v>
      </c>
      <c r="H31" s="30">
        <v>14.1723973</v>
      </c>
      <c r="I31" s="29">
        <v>62.4051945</v>
      </c>
      <c r="J31" s="29">
        <v>81.9863658</v>
      </c>
      <c r="K31" s="19"/>
    </row>
    <row r="32" spans="1:11" ht="12.75">
      <c r="A32" s="47" t="s">
        <v>81</v>
      </c>
      <c r="B32" s="48">
        <v>2007</v>
      </c>
      <c r="C32" s="29">
        <v>110.1369036</v>
      </c>
      <c r="D32" s="30">
        <v>10.27299</v>
      </c>
      <c r="E32" s="29">
        <v>34.5494279</v>
      </c>
      <c r="F32" s="29">
        <v>154.9593215</v>
      </c>
      <c r="G32" s="29">
        <v>7.622356</v>
      </c>
      <c r="H32" s="30">
        <v>17.1243063</v>
      </c>
      <c r="I32" s="29">
        <v>55.4759615</v>
      </c>
      <c r="J32" s="29">
        <v>80.2226238</v>
      </c>
      <c r="K32" s="19"/>
    </row>
    <row r="33" spans="1:11" ht="12.75">
      <c r="A33" s="47"/>
      <c r="B33" s="48">
        <v>2008</v>
      </c>
      <c r="C33" s="29">
        <v>99.102</v>
      </c>
      <c r="D33" s="30">
        <v>11.87899</v>
      </c>
      <c r="E33" s="29">
        <v>34.3059479</v>
      </c>
      <c r="F33" s="29">
        <v>145.2869379</v>
      </c>
      <c r="G33" s="29">
        <v>7.622356</v>
      </c>
      <c r="H33" s="30">
        <v>16.0493063</v>
      </c>
      <c r="I33" s="29">
        <v>65.6332555</v>
      </c>
      <c r="J33" s="29">
        <v>89.3049178</v>
      </c>
      <c r="K33" s="19"/>
    </row>
    <row r="34" spans="1:11" ht="12.75">
      <c r="A34" s="47" t="s">
        <v>101</v>
      </c>
      <c r="B34" s="48">
        <v>2006</v>
      </c>
      <c r="C34" s="29">
        <v>11.786</v>
      </c>
      <c r="D34" s="30">
        <v>1.144946</v>
      </c>
      <c r="E34" s="29">
        <v>19.651553</v>
      </c>
      <c r="F34" s="29">
        <v>32.582499</v>
      </c>
      <c r="G34" s="29">
        <v>1.893</v>
      </c>
      <c r="H34" s="30">
        <v>8.160691</v>
      </c>
      <c r="I34" s="29">
        <v>25.598428</v>
      </c>
      <c r="J34" s="29">
        <v>35.652119</v>
      </c>
      <c r="K34" s="19"/>
    </row>
    <row r="35" spans="1:11" ht="12.75">
      <c r="A35" s="27" t="s">
        <v>100</v>
      </c>
      <c r="B35" s="28">
        <v>2007</v>
      </c>
      <c r="C35" s="29">
        <v>13.571</v>
      </c>
      <c r="D35" s="30">
        <v>1.231467</v>
      </c>
      <c r="E35" s="29">
        <v>19.867927204</v>
      </c>
      <c r="F35" s="29">
        <v>34.670394204000004</v>
      </c>
      <c r="G35" s="29">
        <v>1.95</v>
      </c>
      <c r="H35" s="30">
        <v>9.32937149</v>
      </c>
      <c r="I35" s="29">
        <v>27.9363944542</v>
      </c>
      <c r="J35" s="29">
        <v>39.2157659442</v>
      </c>
      <c r="K35" s="19"/>
    </row>
    <row r="36" spans="1:11" ht="12.75">
      <c r="A36" s="27"/>
      <c r="B36" s="28">
        <v>2008</v>
      </c>
      <c r="C36" s="29">
        <v>11.567</v>
      </c>
      <c r="D36" s="30">
        <v>1.4</v>
      </c>
      <c r="E36" s="29">
        <v>21.606876204</v>
      </c>
      <c r="F36" s="29">
        <v>34.573876204</v>
      </c>
      <c r="G36" s="29">
        <v>1.893</v>
      </c>
      <c r="H36" s="30">
        <v>9.651228</v>
      </c>
      <c r="I36" s="29">
        <v>28.360326</v>
      </c>
      <c r="J36" s="29">
        <v>39.904554000000005</v>
      </c>
      <c r="K36" s="19"/>
    </row>
    <row r="37" spans="1:11" ht="12.75">
      <c r="A37" s="47" t="s">
        <v>121</v>
      </c>
      <c r="B37" s="48">
        <v>2006</v>
      </c>
      <c r="C37" s="29">
        <v>113.95292</v>
      </c>
      <c r="D37" s="30">
        <v>2.564</v>
      </c>
      <c r="E37" s="29">
        <v>6.2588318815</v>
      </c>
      <c r="F37" s="29">
        <v>122.7757518815</v>
      </c>
      <c r="G37" s="29">
        <v>2.230121</v>
      </c>
      <c r="H37" s="30">
        <v>1.684129</v>
      </c>
      <c r="I37" s="29">
        <v>7.327457</v>
      </c>
      <c r="J37" s="29">
        <v>11.241707</v>
      </c>
      <c r="K37" s="19"/>
    </row>
    <row r="38" spans="1:11" ht="12.75">
      <c r="A38" s="47" t="s">
        <v>120</v>
      </c>
      <c r="B38" s="48">
        <v>2007</v>
      </c>
      <c r="C38" s="29">
        <v>122.68292</v>
      </c>
      <c r="D38" s="30">
        <v>2.624334</v>
      </c>
      <c r="E38" s="29">
        <v>7.7639298815</v>
      </c>
      <c r="F38" s="29">
        <v>133.0711838815</v>
      </c>
      <c r="G38" s="29">
        <v>2.8035</v>
      </c>
      <c r="H38" s="30">
        <v>1.891129</v>
      </c>
      <c r="I38" s="29">
        <v>7.6538081597</v>
      </c>
      <c r="J38" s="29">
        <v>12.3484371597</v>
      </c>
      <c r="K38" s="19"/>
    </row>
    <row r="39" spans="1:11" ht="12.75">
      <c r="A39" s="47"/>
      <c r="B39" s="48">
        <v>2008</v>
      </c>
      <c r="C39" s="29">
        <v>131.48892</v>
      </c>
      <c r="D39" s="30">
        <v>3.09</v>
      </c>
      <c r="E39" s="29">
        <v>6.4179818815</v>
      </c>
      <c r="F39" s="29">
        <v>140.9969018815</v>
      </c>
      <c r="G39" s="29">
        <v>2.95</v>
      </c>
      <c r="H39" s="30">
        <v>1.684129</v>
      </c>
      <c r="I39" s="29">
        <v>8.418728159699999</v>
      </c>
      <c r="J39" s="29">
        <v>13.052857159699998</v>
      </c>
      <c r="K39" s="19"/>
    </row>
    <row r="40" spans="1:11" ht="12.75">
      <c r="A40" s="47" t="s">
        <v>131</v>
      </c>
      <c r="B40" s="48">
        <v>2006</v>
      </c>
      <c r="C40" s="29">
        <v>0.005</v>
      </c>
      <c r="D40" s="30">
        <v>5.92</v>
      </c>
      <c r="E40" s="29">
        <v>129.86272600693945</v>
      </c>
      <c r="F40" s="29">
        <v>135.78772600693947</v>
      </c>
      <c r="G40" s="29">
        <v>25.62517</v>
      </c>
      <c r="H40" s="30">
        <v>2.6005137349</v>
      </c>
      <c r="I40" s="29">
        <v>39.1409879471</v>
      </c>
      <c r="J40" s="29">
        <v>67.366671682</v>
      </c>
      <c r="K40" s="19"/>
    </row>
    <row r="41" spans="1:11" ht="12.75" customHeight="1">
      <c r="A41" s="27" t="s">
        <v>130</v>
      </c>
      <c r="B41" s="28">
        <v>2007</v>
      </c>
      <c r="C41" s="29">
        <v>0.005</v>
      </c>
      <c r="D41" s="30">
        <v>5.92</v>
      </c>
      <c r="E41" s="29">
        <v>129.86272600693945</v>
      </c>
      <c r="F41" s="29">
        <v>135.78772600693947</v>
      </c>
      <c r="G41" s="29">
        <v>25.62517</v>
      </c>
      <c r="H41" s="30">
        <v>2.6005137349</v>
      </c>
      <c r="I41" s="29">
        <v>39.1409879471</v>
      </c>
      <c r="J41" s="29">
        <v>67.366671682</v>
      </c>
      <c r="K41" s="19"/>
    </row>
    <row r="42" spans="1:11" ht="12.75" customHeight="1">
      <c r="A42" s="49"/>
      <c r="B42" s="28">
        <v>2008</v>
      </c>
      <c r="C42" s="29">
        <v>0.005</v>
      </c>
      <c r="D42" s="30">
        <v>6.084</v>
      </c>
      <c r="E42" s="29">
        <v>135.55083200693943</v>
      </c>
      <c r="F42" s="29">
        <v>141.63983200693943</v>
      </c>
      <c r="G42" s="29">
        <v>22.083</v>
      </c>
      <c r="H42" s="30">
        <v>2.6625137349</v>
      </c>
      <c r="I42" s="29">
        <v>43.7363559471</v>
      </c>
      <c r="J42" s="29">
        <v>68.481869682</v>
      </c>
      <c r="K42" s="19"/>
    </row>
    <row r="43" spans="1:12" ht="12.75">
      <c r="A43" s="50" t="s">
        <v>299</v>
      </c>
      <c r="B43" s="51">
        <v>2006</v>
      </c>
      <c r="C43" s="52">
        <v>353.75600039999995</v>
      </c>
      <c r="D43" s="53">
        <v>86.031779</v>
      </c>
      <c r="E43" s="54">
        <v>264.1623027999394</v>
      </c>
      <c r="F43" s="54">
        <v>703.9500821999394</v>
      </c>
      <c r="G43" s="54">
        <v>41.129868</v>
      </c>
      <c r="H43" s="53">
        <v>39.907004293600004</v>
      </c>
      <c r="I43" s="54">
        <v>276.4734533221</v>
      </c>
      <c r="J43" s="54">
        <v>357.5103256157</v>
      </c>
      <c r="K43" s="19"/>
      <c r="L43" s="55"/>
    </row>
    <row r="44" spans="1:11" ht="12.75">
      <c r="A44" s="27"/>
      <c r="B44" s="28">
        <v>2007</v>
      </c>
      <c r="C44" s="29">
        <v>362.51007560000005</v>
      </c>
      <c r="D44" s="30">
        <v>81.843875</v>
      </c>
      <c r="E44" s="29">
        <v>275.2608201710293</v>
      </c>
      <c r="F44" s="29">
        <v>719.6147707710294</v>
      </c>
      <c r="G44" s="29">
        <v>45.529275</v>
      </c>
      <c r="H44" s="30">
        <v>45.5031245249</v>
      </c>
      <c r="I44" s="29">
        <v>285.56680821386</v>
      </c>
      <c r="J44" s="29">
        <v>376.59920773876</v>
      </c>
      <c r="K44" s="19"/>
    </row>
    <row r="45" spans="1:11" ht="12.75">
      <c r="A45" s="56"/>
      <c r="B45" s="37">
        <v>2008</v>
      </c>
      <c r="C45" s="38">
        <v>358.788961</v>
      </c>
      <c r="D45" s="39">
        <v>83.745961</v>
      </c>
      <c r="E45" s="38">
        <v>276.2050850710294</v>
      </c>
      <c r="F45" s="38">
        <v>718.7400070710294</v>
      </c>
      <c r="G45" s="38">
        <v>42.219439</v>
      </c>
      <c r="H45" s="39">
        <v>45.153613034900005</v>
      </c>
      <c r="I45" s="38">
        <v>290.30749248179995</v>
      </c>
      <c r="J45" s="38">
        <v>377.68054451669997</v>
      </c>
      <c r="K45" s="19"/>
    </row>
    <row r="46" spans="1:11" ht="12.75">
      <c r="A46" s="57" t="s">
        <v>300</v>
      </c>
      <c r="B46" s="48">
        <v>2006</v>
      </c>
      <c r="C46" s="29">
        <v>108.443598</v>
      </c>
      <c r="D46" s="30">
        <v>34.601484</v>
      </c>
      <c r="E46" s="29">
        <v>73.533062</v>
      </c>
      <c r="F46" s="29">
        <v>216.57814399999998</v>
      </c>
      <c r="G46" s="29">
        <v>18.5413</v>
      </c>
      <c r="H46" s="30">
        <v>42.103713</v>
      </c>
      <c r="I46" s="29">
        <v>101.51254</v>
      </c>
      <c r="J46" s="29">
        <v>162.157553</v>
      </c>
      <c r="K46" s="19"/>
    </row>
    <row r="47" spans="1:11" ht="12.75">
      <c r="A47" s="47" t="s">
        <v>301</v>
      </c>
      <c r="B47" s="48">
        <v>2007</v>
      </c>
      <c r="C47" s="29">
        <v>100.44696811</v>
      </c>
      <c r="D47" s="30">
        <v>32.38607233</v>
      </c>
      <c r="E47" s="29">
        <v>75.21845371746623</v>
      </c>
      <c r="F47" s="29">
        <v>208.0514941574662</v>
      </c>
      <c r="G47" s="29">
        <v>38.849223200000004</v>
      </c>
      <c r="H47" s="30">
        <v>44.5259353848</v>
      </c>
      <c r="I47" s="29">
        <v>103.0872385072</v>
      </c>
      <c r="J47" s="29">
        <v>186.462397092</v>
      </c>
      <c r="K47" s="19"/>
    </row>
    <row r="48" spans="1:16" ht="12.75">
      <c r="A48" s="47"/>
      <c r="B48" s="48">
        <v>2008</v>
      </c>
      <c r="C48" s="29">
        <v>92.29212611</v>
      </c>
      <c r="D48" s="30">
        <v>36.39210733</v>
      </c>
      <c r="E48" s="29">
        <v>80.07295082746623</v>
      </c>
      <c r="F48" s="29">
        <v>208.75718426746624</v>
      </c>
      <c r="G48" s="29">
        <v>39.18233</v>
      </c>
      <c r="H48" s="30">
        <v>45.5259353848</v>
      </c>
      <c r="I48" s="29">
        <v>102.0872385072</v>
      </c>
      <c r="J48" s="29">
        <v>186.795503892</v>
      </c>
      <c r="K48" s="19"/>
      <c r="P48" s="9" t="s">
        <v>269</v>
      </c>
    </row>
    <row r="49" spans="1:11" ht="12.75">
      <c r="A49" s="49"/>
      <c r="B49" s="48"/>
      <c r="C49" s="29"/>
      <c r="D49" s="30"/>
      <c r="E49" s="29"/>
      <c r="F49" s="29"/>
      <c r="G49" s="29"/>
      <c r="H49" s="30"/>
      <c r="I49" s="29"/>
      <c r="J49" s="29"/>
      <c r="K49" s="19"/>
    </row>
    <row r="50" spans="1:11" ht="16.5" customHeight="1">
      <c r="A50" s="47" t="s">
        <v>302</v>
      </c>
      <c r="B50" s="48">
        <v>2006</v>
      </c>
      <c r="C50" s="29">
        <v>110.755374</v>
      </c>
      <c r="D50" s="30">
        <v>49.072</v>
      </c>
      <c r="E50" s="29">
        <v>499.535196</v>
      </c>
      <c r="F50" s="29">
        <v>659.36257</v>
      </c>
      <c r="G50" s="29">
        <v>16.933</v>
      </c>
      <c r="H50" s="30">
        <v>10.340976</v>
      </c>
      <c r="I50" s="29">
        <v>119.127601</v>
      </c>
      <c r="J50" s="29">
        <v>146.401577</v>
      </c>
      <c r="K50" s="19"/>
    </row>
    <row r="51" spans="1:11" ht="12.75">
      <c r="A51" s="58" t="s">
        <v>303</v>
      </c>
      <c r="B51" s="48">
        <v>2007</v>
      </c>
      <c r="C51" s="29">
        <v>120.190514</v>
      </c>
      <c r="D51" s="30">
        <v>47.15902</v>
      </c>
      <c r="E51" s="29">
        <v>541.0091153052</v>
      </c>
      <c r="F51" s="29">
        <v>708.3586493052001</v>
      </c>
      <c r="G51" s="29">
        <v>19.944482</v>
      </c>
      <c r="H51" s="30">
        <v>10.79911</v>
      </c>
      <c r="I51" s="29">
        <v>132.3856503406</v>
      </c>
      <c r="J51" s="29">
        <v>163.1292423406</v>
      </c>
      <c r="K51" s="19"/>
    </row>
    <row r="52" spans="1:11" ht="12.75">
      <c r="A52" s="59" t="s">
        <v>304</v>
      </c>
      <c r="B52" s="48">
        <v>2008</v>
      </c>
      <c r="C52" s="29">
        <v>132.3352487013984</v>
      </c>
      <c r="D52" s="30">
        <v>51.78394263328256</v>
      </c>
      <c r="E52" s="29">
        <v>563.4761699425918</v>
      </c>
      <c r="F52" s="29">
        <v>747.5953612772728</v>
      </c>
      <c r="G52" s="29">
        <v>20.391482</v>
      </c>
      <c r="H52" s="30">
        <v>10.931286</v>
      </c>
      <c r="I52" s="29">
        <v>132.92104039777877</v>
      </c>
      <c r="J52" s="29">
        <v>164.24380839777876</v>
      </c>
      <c r="K52" s="19"/>
    </row>
    <row r="53" spans="1:11" ht="12.75">
      <c r="A53" s="49"/>
      <c r="B53" s="48"/>
      <c r="C53" s="29"/>
      <c r="D53" s="30"/>
      <c r="E53" s="29"/>
      <c r="F53" s="29"/>
      <c r="G53" s="29"/>
      <c r="H53" s="30"/>
      <c r="I53" s="29"/>
      <c r="J53" s="29"/>
      <c r="K53" s="19"/>
    </row>
    <row r="54" spans="1:11" s="26" customFormat="1" ht="12.75" customHeight="1">
      <c r="A54" s="59" t="s">
        <v>305</v>
      </c>
      <c r="B54" s="60">
        <v>2006</v>
      </c>
      <c r="C54" s="61">
        <v>32.118</v>
      </c>
      <c r="D54" s="30">
        <v>10.206</v>
      </c>
      <c r="E54" s="61">
        <v>112.431587</v>
      </c>
      <c r="F54" s="61">
        <v>154.755587</v>
      </c>
      <c r="G54" s="61">
        <v>14.143</v>
      </c>
      <c r="H54" s="30" t="s">
        <v>269</v>
      </c>
      <c r="I54" s="61">
        <v>45.942342</v>
      </c>
      <c r="J54" s="61">
        <v>67.76234199999999</v>
      </c>
      <c r="K54" s="25"/>
    </row>
    <row r="55" spans="1:11" ht="12.75">
      <c r="A55" s="58" t="s">
        <v>306</v>
      </c>
      <c r="B55" s="48">
        <v>2007</v>
      </c>
      <c r="C55" s="29">
        <v>31.635896</v>
      </c>
      <c r="D55" s="30">
        <v>10.5077664</v>
      </c>
      <c r="E55" s="29">
        <v>118.2519126</v>
      </c>
      <c r="F55" s="29">
        <v>160.395575</v>
      </c>
      <c r="G55" s="29">
        <v>17.21</v>
      </c>
      <c r="H55" s="30">
        <v>8.71</v>
      </c>
      <c r="I55" s="29">
        <v>47.510006</v>
      </c>
      <c r="J55" s="29">
        <v>73.43000599999999</v>
      </c>
      <c r="K55" s="19"/>
    </row>
    <row r="56" spans="1:11" ht="12.75">
      <c r="A56" s="62" t="s">
        <v>172</v>
      </c>
      <c r="B56" s="48">
        <v>2008</v>
      </c>
      <c r="C56" s="29">
        <v>33.949140104</v>
      </c>
      <c r="D56" s="30">
        <v>11.9726529936</v>
      </c>
      <c r="E56" s="29">
        <v>133.34100766240002</v>
      </c>
      <c r="F56" s="29">
        <v>179.26280076</v>
      </c>
      <c r="G56" s="29">
        <v>19.244604916</v>
      </c>
      <c r="H56" s="30">
        <v>8.981740907999999</v>
      </c>
      <c r="I56" s="29">
        <v>53.484878627200004</v>
      </c>
      <c r="J56" s="29">
        <v>81.7112244512</v>
      </c>
      <c r="K56" s="19"/>
    </row>
    <row r="57" spans="1:12" ht="12.75">
      <c r="A57" s="50" t="s">
        <v>307</v>
      </c>
      <c r="B57" s="63">
        <v>2006</v>
      </c>
      <c r="C57" s="54">
        <v>251.316972</v>
      </c>
      <c r="D57" s="53">
        <v>93.879484</v>
      </c>
      <c r="E57" s="54">
        <v>685.499845</v>
      </c>
      <c r="F57" s="54">
        <v>1030.696301</v>
      </c>
      <c r="G57" s="54">
        <v>49.6173</v>
      </c>
      <c r="H57" s="53">
        <v>60.121689</v>
      </c>
      <c r="I57" s="54">
        <v>266.582483</v>
      </c>
      <c r="J57" s="54">
        <v>376.321472</v>
      </c>
      <c r="K57" s="19"/>
      <c r="L57" s="64"/>
    </row>
    <row r="58" spans="1:11" ht="12.75">
      <c r="A58" s="27"/>
      <c r="B58" s="28">
        <v>2007</v>
      </c>
      <c r="C58" s="29">
        <v>252.27337811</v>
      </c>
      <c r="D58" s="30">
        <v>90.05285872999998</v>
      </c>
      <c r="E58" s="29">
        <v>734.4794816226662</v>
      </c>
      <c r="F58" s="29">
        <v>1076.8057184626662</v>
      </c>
      <c r="G58" s="29">
        <v>76.0037052</v>
      </c>
      <c r="H58" s="30">
        <v>64.0350453848</v>
      </c>
      <c r="I58" s="29">
        <v>282.9828948478</v>
      </c>
      <c r="J58" s="29">
        <v>423.02164543260005</v>
      </c>
      <c r="K58" s="19"/>
    </row>
    <row r="59" spans="1:11" ht="12.75">
      <c r="A59" s="56"/>
      <c r="B59" s="37">
        <v>2008</v>
      </c>
      <c r="C59" s="38">
        <v>258.57651491539843</v>
      </c>
      <c r="D59" s="39">
        <v>100.14870295688254</v>
      </c>
      <c r="E59" s="38">
        <v>776.890128432458</v>
      </c>
      <c r="F59" s="38">
        <v>1135.615346304739</v>
      </c>
      <c r="G59" s="38">
        <v>78.818416916</v>
      </c>
      <c r="H59" s="39">
        <v>65.4389622928</v>
      </c>
      <c r="I59" s="38">
        <v>288.49315753217877</v>
      </c>
      <c r="J59" s="38">
        <v>432.75053674097876</v>
      </c>
      <c r="K59" s="19"/>
    </row>
    <row r="60" spans="1:11" ht="12.75">
      <c r="A60" s="27"/>
      <c r="B60" s="28"/>
      <c r="C60" s="29"/>
      <c r="D60" s="30"/>
      <c r="E60" s="29"/>
      <c r="F60" s="29"/>
      <c r="G60" s="29"/>
      <c r="H60" s="30"/>
      <c r="I60" s="29"/>
      <c r="J60" s="29"/>
      <c r="K60" s="19"/>
    </row>
    <row r="61" spans="1:11" ht="12.75">
      <c r="A61" s="27"/>
      <c r="B61" s="28"/>
      <c r="C61" s="29"/>
      <c r="D61" s="30"/>
      <c r="E61" s="29"/>
      <c r="F61" s="29"/>
      <c r="G61" s="29"/>
      <c r="H61" s="30"/>
      <c r="I61" s="29"/>
      <c r="J61" s="29"/>
      <c r="K61" s="19"/>
    </row>
    <row r="62" spans="1:11" ht="12.75">
      <c r="A62" s="200" t="s">
        <v>280</v>
      </c>
      <c r="B62" s="202" t="s">
        <v>281</v>
      </c>
      <c r="C62" s="204" t="s">
        <v>282</v>
      </c>
      <c r="D62" s="204"/>
      <c r="E62" s="204"/>
      <c r="F62" s="205" t="s">
        <v>283</v>
      </c>
      <c r="G62" s="204" t="s">
        <v>284</v>
      </c>
      <c r="H62" s="204"/>
      <c r="I62" s="204"/>
      <c r="J62" s="207" t="s">
        <v>285</v>
      </c>
      <c r="K62" s="19"/>
    </row>
    <row r="63" spans="1:11" ht="12.75">
      <c r="A63" s="200"/>
      <c r="B63" s="202"/>
      <c r="C63" s="204" t="s">
        <v>286</v>
      </c>
      <c r="D63" s="204"/>
      <c r="E63" s="202" t="s">
        <v>287</v>
      </c>
      <c r="F63" s="205"/>
      <c r="G63" s="204" t="s">
        <v>286</v>
      </c>
      <c r="H63" s="204"/>
      <c r="I63" s="202" t="s">
        <v>287</v>
      </c>
      <c r="J63" s="207"/>
      <c r="K63" s="19"/>
    </row>
    <row r="64" spans="1:11" ht="13.5">
      <c r="A64" s="201"/>
      <c r="B64" s="203"/>
      <c r="C64" s="23" t="s">
        <v>288</v>
      </c>
      <c r="D64" s="24" t="s">
        <v>289</v>
      </c>
      <c r="E64" s="209"/>
      <c r="F64" s="206"/>
      <c r="G64" s="23" t="s">
        <v>288</v>
      </c>
      <c r="H64" s="24" t="s">
        <v>289</v>
      </c>
      <c r="I64" s="209"/>
      <c r="J64" s="208"/>
      <c r="K64" s="19"/>
    </row>
    <row r="65" spans="1:11" ht="12.75">
      <c r="A65" s="47" t="s">
        <v>184</v>
      </c>
      <c r="B65" s="48">
        <v>2006</v>
      </c>
      <c r="C65" s="29">
        <v>723.097</v>
      </c>
      <c r="D65" s="30">
        <v>126.243381</v>
      </c>
      <c r="E65" s="29">
        <v>182.82504007</v>
      </c>
      <c r="F65" s="29">
        <v>1032.1654210699999</v>
      </c>
      <c r="G65" s="29">
        <v>27.002</v>
      </c>
      <c r="H65" s="30">
        <v>50.3211</v>
      </c>
      <c r="I65" s="29">
        <v>282.3902329</v>
      </c>
      <c r="J65" s="29">
        <v>359.7133329</v>
      </c>
      <c r="K65" s="19"/>
    </row>
    <row r="66" spans="1:10" ht="12.75">
      <c r="A66" s="47" t="s">
        <v>183</v>
      </c>
      <c r="B66" s="48">
        <v>2007</v>
      </c>
      <c r="C66" s="29">
        <v>751.4633345025001</v>
      </c>
      <c r="D66" s="30">
        <v>120.37584877</v>
      </c>
      <c r="E66" s="29">
        <v>188.8396117184</v>
      </c>
      <c r="F66" s="29">
        <v>1060.6787949909</v>
      </c>
      <c r="G66" s="29">
        <v>34.365</v>
      </c>
      <c r="H66" s="30">
        <v>51.209756</v>
      </c>
      <c r="I66" s="29">
        <v>330.83640892</v>
      </c>
      <c r="J66" s="29">
        <v>416.41116492000003</v>
      </c>
    </row>
    <row r="67" spans="1:10" ht="12.75">
      <c r="A67" s="47"/>
      <c r="B67" s="48">
        <v>2008</v>
      </c>
      <c r="C67" s="29">
        <v>758.919691</v>
      </c>
      <c r="D67" s="30">
        <v>122.3349824825</v>
      </c>
      <c r="E67" s="29">
        <v>194.2221609999</v>
      </c>
      <c r="F67" s="29">
        <v>1075.4768344824</v>
      </c>
      <c r="G67" s="29">
        <v>36.063</v>
      </c>
      <c r="H67" s="30">
        <v>54.151216</v>
      </c>
      <c r="I67" s="29">
        <v>350.201018</v>
      </c>
      <c r="J67" s="29">
        <v>440.41523399999994</v>
      </c>
    </row>
    <row r="68" spans="1:14" ht="12.75">
      <c r="A68" s="47" t="s">
        <v>308</v>
      </c>
      <c r="B68" s="48">
        <v>2006</v>
      </c>
      <c r="C68" s="29">
        <v>132.252762</v>
      </c>
      <c r="D68" s="30">
        <v>102.461</v>
      </c>
      <c r="E68" s="29">
        <v>927.616766</v>
      </c>
      <c r="F68" s="29">
        <v>1162.330528</v>
      </c>
      <c r="G68" s="29">
        <v>313.396</v>
      </c>
      <c r="H68" s="30">
        <v>104.0482</v>
      </c>
      <c r="I68" s="29">
        <v>1420.980292</v>
      </c>
      <c r="J68" s="29">
        <v>1838.424492</v>
      </c>
      <c r="N68" s="9" t="s">
        <v>269</v>
      </c>
    </row>
    <row r="69" spans="1:15" ht="12.75">
      <c r="A69" s="47" t="s">
        <v>309</v>
      </c>
      <c r="B69" s="48">
        <v>2007</v>
      </c>
      <c r="C69" s="29">
        <v>128.135751</v>
      </c>
      <c r="D69" s="30">
        <v>104.66354659999999</v>
      </c>
      <c r="E69" s="29">
        <v>964.152961</v>
      </c>
      <c r="F69" s="29">
        <v>1196.9522586</v>
      </c>
      <c r="G69" s="29">
        <v>455.032</v>
      </c>
      <c r="H69" s="30">
        <v>106.9255</v>
      </c>
      <c r="I69" s="29">
        <v>1598.140717</v>
      </c>
      <c r="J69" s="29">
        <v>2160.0982169999997</v>
      </c>
      <c r="K69" s="19"/>
      <c r="O69" s="9" t="s">
        <v>269</v>
      </c>
    </row>
    <row r="70" spans="1:11" ht="12.75">
      <c r="A70" s="47"/>
      <c r="B70" s="48">
        <v>2008</v>
      </c>
      <c r="C70" s="29">
        <v>131.95</v>
      </c>
      <c r="D70" s="30">
        <v>103.389945</v>
      </c>
      <c r="E70" s="29">
        <v>972.894775</v>
      </c>
      <c r="F70" s="29">
        <v>1208.23472</v>
      </c>
      <c r="G70" s="29">
        <v>414.124231</v>
      </c>
      <c r="H70" s="30">
        <v>115.84122</v>
      </c>
      <c r="I70" s="29">
        <v>1685.582967</v>
      </c>
      <c r="J70" s="29">
        <v>2215.5484180000003</v>
      </c>
      <c r="K70" s="19"/>
    </row>
    <row r="71" spans="1:12" ht="12.75">
      <c r="A71" s="47" t="s">
        <v>261</v>
      </c>
      <c r="B71" s="48">
        <v>2006</v>
      </c>
      <c r="C71" s="29">
        <v>62.2542</v>
      </c>
      <c r="D71" s="30">
        <v>78.746</v>
      </c>
      <c r="E71" s="29">
        <v>597.249565</v>
      </c>
      <c r="F71" s="29">
        <v>738.249765</v>
      </c>
      <c r="G71" s="29">
        <v>113.46</v>
      </c>
      <c r="H71" s="30">
        <v>95.25986</v>
      </c>
      <c r="I71" s="29">
        <v>330.125811</v>
      </c>
      <c r="J71" s="29">
        <v>538.845671</v>
      </c>
      <c r="K71" s="19"/>
      <c r="L71" s="55"/>
    </row>
    <row r="72" spans="1:11" ht="12.75">
      <c r="A72" s="47" t="s">
        <v>217</v>
      </c>
      <c r="B72" s="48">
        <v>2007</v>
      </c>
      <c r="C72" s="29">
        <v>56.353</v>
      </c>
      <c r="D72" s="30">
        <v>90.703</v>
      </c>
      <c r="E72" s="29">
        <v>632.320561</v>
      </c>
      <c r="F72" s="29">
        <v>779.376561</v>
      </c>
      <c r="G72" s="29">
        <v>130.8</v>
      </c>
      <c r="H72" s="30">
        <v>104.047689</v>
      </c>
      <c r="I72" s="29">
        <v>369.613885</v>
      </c>
      <c r="J72" s="29">
        <v>604.4615739999999</v>
      </c>
      <c r="K72" s="19"/>
    </row>
    <row r="73" spans="1:11" ht="12.75">
      <c r="A73" s="47"/>
      <c r="B73" s="48">
        <v>2008</v>
      </c>
      <c r="C73" s="29">
        <v>70.941</v>
      </c>
      <c r="D73" s="30">
        <v>96.363</v>
      </c>
      <c r="E73" s="29">
        <v>633.215261</v>
      </c>
      <c r="F73" s="29">
        <v>800.519261</v>
      </c>
      <c r="G73" s="29">
        <v>133.043</v>
      </c>
      <c r="H73" s="30">
        <v>107.047689</v>
      </c>
      <c r="I73" s="29">
        <v>340.650834</v>
      </c>
      <c r="J73" s="29">
        <v>580.7415229999999</v>
      </c>
      <c r="K73" s="19"/>
    </row>
    <row r="74" spans="1:11" ht="12.75">
      <c r="A74" s="65" t="s">
        <v>310</v>
      </c>
      <c r="B74" s="63">
        <v>2006</v>
      </c>
      <c r="C74" s="54">
        <v>917.603962</v>
      </c>
      <c r="D74" s="53">
        <v>307.450381</v>
      </c>
      <c r="E74" s="54">
        <v>1707.6913710699998</v>
      </c>
      <c r="F74" s="54">
        <v>2932.74571407</v>
      </c>
      <c r="G74" s="54">
        <v>453.858</v>
      </c>
      <c r="H74" s="53">
        <v>249.62916</v>
      </c>
      <c r="I74" s="54">
        <v>2033.4963359</v>
      </c>
      <c r="J74" s="54">
        <v>2736.9834959</v>
      </c>
      <c r="K74" s="19"/>
    </row>
    <row r="75" spans="1:11" ht="12.75">
      <c r="A75" s="27"/>
      <c r="B75" s="28">
        <v>2007</v>
      </c>
      <c r="C75" s="29">
        <v>935.9520855025</v>
      </c>
      <c r="D75" s="30">
        <v>315.74239537</v>
      </c>
      <c r="E75" s="29">
        <v>1785.3131337184</v>
      </c>
      <c r="F75" s="29">
        <v>3037.0076145908997</v>
      </c>
      <c r="G75" s="29">
        <v>620.197</v>
      </c>
      <c r="H75" s="30">
        <v>262.182945</v>
      </c>
      <c r="I75" s="29">
        <v>2298.59101092</v>
      </c>
      <c r="J75" s="29">
        <v>3180.97095592</v>
      </c>
      <c r="K75" s="19"/>
    </row>
    <row r="76" spans="1:11" ht="12.75">
      <c r="A76" s="56"/>
      <c r="B76" s="37">
        <v>2008</v>
      </c>
      <c r="C76" s="38">
        <v>961.810691</v>
      </c>
      <c r="D76" s="39">
        <v>322.0879274825</v>
      </c>
      <c r="E76" s="38">
        <v>1800.3321969999001</v>
      </c>
      <c r="F76" s="38">
        <v>3084.2308154824004</v>
      </c>
      <c r="G76" s="38">
        <v>583.230231</v>
      </c>
      <c r="H76" s="39">
        <v>277.040125</v>
      </c>
      <c r="I76" s="38">
        <v>2379.434819</v>
      </c>
      <c r="J76" s="38">
        <v>3239.705175</v>
      </c>
      <c r="K76" s="19"/>
    </row>
    <row r="77" spans="1:11" ht="16.5" customHeight="1">
      <c r="A77" s="33" t="s">
        <v>311</v>
      </c>
      <c r="B77" s="28">
        <v>2006</v>
      </c>
      <c r="C77" s="29">
        <v>4.35642</v>
      </c>
      <c r="D77" s="30">
        <v>0.108054</v>
      </c>
      <c r="E77" s="29">
        <v>2.3773827</v>
      </c>
      <c r="F77" s="29">
        <v>6.8418567</v>
      </c>
      <c r="G77" s="29">
        <v>0</v>
      </c>
      <c r="H77" s="30">
        <v>6.699348</v>
      </c>
      <c r="I77" s="29">
        <v>6.2264785</v>
      </c>
      <c r="J77" s="29">
        <v>12.9258265</v>
      </c>
      <c r="K77" s="19"/>
    </row>
    <row r="78" spans="1:11" ht="12.75">
      <c r="A78" s="27" t="s">
        <v>229</v>
      </c>
      <c r="B78" s="28">
        <v>2007</v>
      </c>
      <c r="C78" s="29">
        <v>4.542003491999999</v>
      </c>
      <c r="D78" s="30">
        <v>0.1126571004</v>
      </c>
      <c r="E78" s="29">
        <v>2.4786592030200003</v>
      </c>
      <c r="F78" s="29">
        <v>7.133319795419999</v>
      </c>
      <c r="G78" s="29">
        <v>0</v>
      </c>
      <c r="H78" s="30">
        <v>6.9847402248</v>
      </c>
      <c r="I78" s="29">
        <v>6.4917264841</v>
      </c>
      <c r="J78" s="29">
        <v>13.4764667089</v>
      </c>
      <c r="K78" s="19"/>
    </row>
    <row r="79" spans="1:11" ht="14.25" customHeight="1">
      <c r="A79" s="56"/>
      <c r="B79" s="37">
        <v>2008</v>
      </c>
      <c r="C79" s="38">
        <v>4.6387481663795995</v>
      </c>
      <c r="D79" s="39">
        <v>0.11505669663851999</v>
      </c>
      <c r="E79" s="38">
        <v>2.531454644044326</v>
      </c>
      <c r="F79" s="38">
        <v>7.285259507062445</v>
      </c>
      <c r="G79" s="38">
        <v>0</v>
      </c>
      <c r="H79" s="39">
        <v>7.1335151915882395</v>
      </c>
      <c r="I79" s="38">
        <v>6.6300002582113295</v>
      </c>
      <c r="J79" s="38">
        <v>13.76351544979957</v>
      </c>
      <c r="K79" s="19"/>
    </row>
    <row r="80" spans="1:14" ht="12.75">
      <c r="A80" s="66" t="s">
        <v>312</v>
      </c>
      <c r="B80" s="28">
        <v>2006</v>
      </c>
      <c r="C80" s="29">
        <v>1527.0333544</v>
      </c>
      <c r="D80" s="30">
        <v>487.469698</v>
      </c>
      <c r="E80" s="29">
        <v>2659.7309015699398</v>
      </c>
      <c r="F80" s="29">
        <v>4674.23395396994</v>
      </c>
      <c r="G80" s="29">
        <v>544.605168</v>
      </c>
      <c r="H80" s="30">
        <v>356.35720129360004</v>
      </c>
      <c r="I80" s="29">
        <v>2582.7787507221</v>
      </c>
      <c r="J80" s="29">
        <v>3483.7411200157003</v>
      </c>
      <c r="K80" s="19"/>
      <c r="N80" s="67"/>
    </row>
    <row r="81" spans="1:14" ht="12.75">
      <c r="A81" s="66" t="s">
        <v>313</v>
      </c>
      <c r="B81" s="28">
        <v>2007</v>
      </c>
      <c r="C81" s="29">
        <v>1555.2775427045</v>
      </c>
      <c r="D81" s="30">
        <v>487.7517862004</v>
      </c>
      <c r="E81" s="29">
        <v>2797.5320947151154</v>
      </c>
      <c r="F81" s="29">
        <v>4840.561423620015</v>
      </c>
      <c r="G81" s="29">
        <v>741.7299802</v>
      </c>
      <c r="H81" s="30">
        <v>378.70585513450004</v>
      </c>
      <c r="I81" s="29">
        <v>2873.63244046576</v>
      </c>
      <c r="J81" s="29">
        <v>3994.06827580026</v>
      </c>
      <c r="K81" s="19"/>
      <c r="N81" s="67"/>
    </row>
    <row r="82" spans="1:10" ht="12.75">
      <c r="A82" s="62" t="s">
        <v>314</v>
      </c>
      <c r="B82" s="37">
        <v>2008</v>
      </c>
      <c r="C82" s="38">
        <v>1583.7726744493025</v>
      </c>
      <c r="D82" s="39">
        <v>506.0966004249874</v>
      </c>
      <c r="E82" s="38">
        <v>2855.980429482498</v>
      </c>
      <c r="F82" s="38">
        <v>4945.849704356788</v>
      </c>
      <c r="G82" s="38">
        <v>704.268086916</v>
      </c>
      <c r="H82" s="39">
        <v>394.7012574351976</v>
      </c>
      <c r="I82" s="38">
        <v>2964.921947292602</v>
      </c>
      <c r="J82" s="38">
        <v>4063.8912916437994</v>
      </c>
    </row>
    <row r="83" spans="1:10" ht="12.75">
      <c r="A83" s="27" t="s">
        <v>315</v>
      </c>
      <c r="B83" s="28">
        <v>2006</v>
      </c>
      <c r="C83" s="29">
        <v>1782.9579204</v>
      </c>
      <c r="D83" s="30">
        <v>865.196502</v>
      </c>
      <c r="E83" s="29">
        <v>4896.88657006994</v>
      </c>
      <c r="F83" s="29">
        <v>7545.04099246994</v>
      </c>
      <c r="G83" s="29">
        <v>1833.237148</v>
      </c>
      <c r="H83" s="30">
        <v>894.9696732936001</v>
      </c>
      <c r="I83" s="29">
        <v>4991.8867657221</v>
      </c>
      <c r="J83" s="29">
        <v>7720.0935870157</v>
      </c>
    </row>
    <row r="84" spans="1:14" ht="12.75">
      <c r="A84" s="27"/>
      <c r="B84" s="28">
        <v>2007</v>
      </c>
      <c r="C84" s="29">
        <v>1813.8945405045001</v>
      </c>
      <c r="D84" s="30">
        <v>891.0859774244</v>
      </c>
      <c r="E84" s="29">
        <v>5177.059812493516</v>
      </c>
      <c r="F84" s="29">
        <v>7882.040330422416</v>
      </c>
      <c r="G84" s="29">
        <v>1995.0134112</v>
      </c>
      <c r="H84" s="30">
        <v>906.2229937264607</v>
      </c>
      <c r="I84" s="29">
        <v>5160.099517799093</v>
      </c>
      <c r="J84" s="29">
        <v>8061.335922725553</v>
      </c>
      <c r="K84" s="19"/>
      <c r="M84" s="67"/>
      <c r="N84" s="67"/>
    </row>
    <row r="85" spans="1:10" ht="12.75">
      <c r="A85" s="68"/>
      <c r="B85" s="24">
        <v>2008</v>
      </c>
      <c r="C85" s="38">
        <v>1834.0969674042885</v>
      </c>
      <c r="D85" s="39">
        <v>915.3242281369874</v>
      </c>
      <c r="E85" s="38">
        <v>5418.56574920846</v>
      </c>
      <c r="F85" s="38">
        <v>8167.986944749736</v>
      </c>
      <c r="G85" s="38">
        <v>1891.37732518</v>
      </c>
      <c r="H85" s="39">
        <v>909.9745023951976</v>
      </c>
      <c r="I85" s="38">
        <v>5379.387609772602</v>
      </c>
      <c r="J85" s="38">
        <v>8180.7394373478</v>
      </c>
    </row>
    <row r="86" spans="1:11" ht="12.75">
      <c r="A86" s="49"/>
      <c r="B86" s="69"/>
      <c r="C86" s="70"/>
      <c r="D86" s="70"/>
      <c r="E86" s="70"/>
      <c r="F86" s="70"/>
      <c r="G86" s="70"/>
      <c r="H86" s="70"/>
      <c r="I86" s="70"/>
      <c r="J86" s="70"/>
      <c r="K86" s="71"/>
    </row>
    <row r="87" spans="1:17" ht="24" customHeight="1">
      <c r="A87" s="213" t="s">
        <v>316</v>
      </c>
      <c r="B87" s="213"/>
      <c r="C87" s="213"/>
      <c r="D87" s="213"/>
      <c r="E87" s="213"/>
      <c r="F87" s="213"/>
      <c r="G87" s="213"/>
      <c r="H87" s="213"/>
      <c r="I87" s="213"/>
      <c r="J87" s="213"/>
      <c r="K87" s="19"/>
      <c r="Q87" s="9" t="s">
        <v>269</v>
      </c>
    </row>
    <row r="88" spans="1:11" ht="12.75">
      <c r="A88" s="49"/>
      <c r="B88" s="69"/>
      <c r="C88" s="72"/>
      <c r="D88" s="72"/>
      <c r="E88" s="72"/>
      <c r="F88" s="72"/>
      <c r="G88" s="72"/>
      <c r="H88" s="72"/>
      <c r="I88" s="72"/>
      <c r="J88" s="72"/>
      <c r="K88" s="19"/>
    </row>
    <row r="89" spans="1:11" ht="13.5">
      <c r="A89" s="211" t="s">
        <v>317</v>
      </c>
      <c r="B89" s="212"/>
      <c r="C89" s="212"/>
      <c r="D89" s="212"/>
      <c r="E89" s="212"/>
      <c r="F89" s="212"/>
      <c r="G89" s="212"/>
      <c r="H89" s="212"/>
      <c r="I89" s="212"/>
      <c r="J89" s="72"/>
      <c r="K89" s="19"/>
    </row>
    <row r="90" spans="1:10" ht="13.5">
      <c r="A90" s="211" t="s">
        <v>318</v>
      </c>
      <c r="B90" s="212"/>
      <c r="C90" s="212"/>
      <c r="D90" s="212"/>
      <c r="E90" s="212"/>
      <c r="F90" s="212"/>
      <c r="G90" s="212"/>
      <c r="H90" s="212"/>
      <c r="I90" s="212"/>
      <c r="J90" s="72"/>
    </row>
    <row r="91" spans="1:10" ht="12.75">
      <c r="A91" s="47"/>
      <c r="B91" s="48"/>
      <c r="C91" s="72"/>
      <c r="D91" s="72"/>
      <c r="E91" s="72"/>
      <c r="F91" s="72"/>
      <c r="G91" s="72"/>
      <c r="H91" s="72"/>
      <c r="I91" s="72"/>
      <c r="J91" s="72"/>
    </row>
    <row r="92" spans="1:10" ht="12.75">
      <c r="A92" s="47"/>
      <c r="B92" s="48"/>
      <c r="C92" s="72"/>
      <c r="D92" s="72"/>
      <c r="E92" s="72"/>
      <c r="F92" s="72"/>
      <c r="G92" s="72"/>
      <c r="H92" s="72"/>
      <c r="I92" s="72"/>
      <c r="J92" s="72"/>
    </row>
    <row r="93" spans="1:10" ht="12.75">
      <c r="A93" s="49"/>
      <c r="B93" s="69"/>
      <c r="C93" s="72"/>
      <c r="D93" s="72"/>
      <c r="E93" s="72"/>
      <c r="F93" s="72"/>
      <c r="G93" s="72"/>
      <c r="H93" s="72"/>
      <c r="I93" s="72"/>
      <c r="J93" s="72"/>
    </row>
    <row r="94" spans="1:10" ht="12.75">
      <c r="A94" s="49"/>
      <c r="B94" s="69"/>
      <c r="C94" s="72"/>
      <c r="D94" s="72"/>
      <c r="E94" s="72"/>
      <c r="F94" s="72"/>
      <c r="G94" s="72"/>
      <c r="H94" s="72"/>
      <c r="I94" s="72"/>
      <c r="J94" s="72"/>
    </row>
    <row r="95" spans="1:10" ht="12.75">
      <c r="A95" s="49"/>
      <c r="B95" s="69"/>
      <c r="C95" s="72"/>
      <c r="D95" s="72"/>
      <c r="E95" s="72"/>
      <c r="F95" s="72"/>
      <c r="G95" s="72"/>
      <c r="H95" s="72"/>
      <c r="I95" s="72"/>
      <c r="J95" s="72"/>
    </row>
    <row r="96" spans="1:10" ht="12.75">
      <c r="A96" s="49"/>
      <c r="B96" s="69"/>
      <c r="C96" s="72"/>
      <c r="D96" s="72"/>
      <c r="E96" s="72"/>
      <c r="F96" s="72"/>
      <c r="G96" s="72"/>
      <c r="H96" s="72"/>
      <c r="I96" s="72"/>
      <c r="J96" s="72"/>
    </row>
    <row r="97" spans="1:10" ht="12.75">
      <c r="A97" s="49"/>
      <c r="B97" s="69"/>
      <c r="C97" s="72"/>
      <c r="D97" s="72"/>
      <c r="E97" s="72"/>
      <c r="F97" s="72"/>
      <c r="G97" s="72"/>
      <c r="H97" s="72"/>
      <c r="I97" s="72"/>
      <c r="J97" s="72"/>
    </row>
    <row r="98" spans="1:10" ht="12.75">
      <c r="A98" s="49"/>
      <c r="B98" s="69"/>
      <c r="C98" s="72"/>
      <c r="D98" s="72"/>
      <c r="E98" s="72"/>
      <c r="F98" s="72"/>
      <c r="G98" s="72"/>
      <c r="H98" s="72"/>
      <c r="I98" s="72"/>
      <c r="J98" s="72"/>
    </row>
    <row r="99" spans="1:10" ht="12.75">
      <c r="A99" s="49"/>
      <c r="B99" s="69"/>
      <c r="C99" s="72"/>
      <c r="D99" s="72"/>
      <c r="E99" s="72"/>
      <c r="F99" s="72"/>
      <c r="G99" s="72"/>
      <c r="H99" s="72"/>
      <c r="I99" s="72"/>
      <c r="J99" s="72"/>
    </row>
    <row r="100" spans="1:10" ht="12.75">
      <c r="A100" s="49"/>
      <c r="B100" s="69"/>
      <c r="C100" s="72"/>
      <c r="D100" s="72"/>
      <c r="E100" s="72"/>
      <c r="F100" s="72"/>
      <c r="G100" s="72"/>
      <c r="H100" s="72"/>
      <c r="I100" s="72"/>
      <c r="J100" s="72"/>
    </row>
    <row r="101" spans="1:10" ht="12.75">
      <c r="A101" s="49"/>
      <c r="B101" s="69"/>
      <c r="C101" s="72"/>
      <c r="D101" s="72"/>
      <c r="E101" s="72"/>
      <c r="F101" s="72"/>
      <c r="G101" s="72"/>
      <c r="H101" s="72"/>
      <c r="I101" s="72"/>
      <c r="J101" s="72"/>
    </row>
    <row r="102" spans="1:10" ht="12.75">
      <c r="A102" s="49"/>
      <c r="B102" s="69"/>
      <c r="C102" s="72"/>
      <c r="D102" s="72"/>
      <c r="E102" s="72"/>
      <c r="F102" s="72"/>
      <c r="G102" s="72"/>
      <c r="H102" s="72"/>
      <c r="I102" s="72"/>
      <c r="J102" s="72"/>
    </row>
    <row r="103" spans="1:10" ht="12.75">
      <c r="A103" s="49"/>
      <c r="B103" s="69"/>
      <c r="C103" s="72"/>
      <c r="D103" s="72"/>
      <c r="E103" s="72"/>
      <c r="F103" s="72"/>
      <c r="G103" s="72"/>
      <c r="H103" s="72"/>
      <c r="I103" s="72"/>
      <c r="J103" s="72"/>
    </row>
    <row r="104" spans="1:10" ht="12.75">
      <c r="A104" s="49"/>
      <c r="B104" s="69"/>
      <c r="C104" s="72"/>
      <c r="D104" s="72"/>
      <c r="E104" s="72"/>
      <c r="F104" s="72"/>
      <c r="G104" s="72"/>
      <c r="H104" s="72"/>
      <c r="I104" s="72"/>
      <c r="J104" s="72"/>
    </row>
    <row r="105" spans="1:10" ht="12.75">
      <c r="A105" s="49"/>
      <c r="B105" s="69"/>
      <c r="C105" s="72"/>
      <c r="D105" s="72"/>
      <c r="E105" s="72"/>
      <c r="F105" s="72"/>
      <c r="G105" s="72"/>
      <c r="H105" s="72"/>
      <c r="I105" s="72"/>
      <c r="J105" s="72"/>
    </row>
    <row r="106" spans="1:10" ht="12.75">
      <c r="A106" s="49"/>
      <c r="B106" s="69"/>
      <c r="C106" s="72"/>
      <c r="D106" s="72"/>
      <c r="E106" s="72"/>
      <c r="F106" s="72"/>
      <c r="G106" s="72"/>
      <c r="H106" s="72"/>
      <c r="I106" s="72"/>
      <c r="J106" s="72"/>
    </row>
    <row r="107" spans="1:10" ht="12.75">
      <c r="A107" s="49"/>
      <c r="B107" s="69"/>
      <c r="C107" s="72"/>
      <c r="D107" s="72"/>
      <c r="E107" s="72"/>
      <c r="F107" s="72"/>
      <c r="G107" s="72"/>
      <c r="H107" s="72"/>
      <c r="I107" s="72"/>
      <c r="J107" s="72"/>
    </row>
    <row r="108" spans="1:10" ht="12.75">
      <c r="A108" s="49"/>
      <c r="B108" s="69"/>
      <c r="C108" s="72"/>
      <c r="D108" s="72"/>
      <c r="E108" s="72"/>
      <c r="F108" s="72"/>
      <c r="G108" s="72"/>
      <c r="H108" s="72"/>
      <c r="I108" s="72"/>
      <c r="J108" s="72"/>
    </row>
    <row r="109" spans="1:10" ht="12.75">
      <c r="A109" s="49"/>
      <c r="B109" s="69"/>
      <c r="C109" s="72"/>
      <c r="D109" s="72"/>
      <c r="E109" s="72"/>
      <c r="F109" s="72"/>
      <c r="G109" s="72"/>
      <c r="H109" s="72"/>
      <c r="I109" s="72"/>
      <c r="J109" s="72"/>
    </row>
    <row r="110" spans="1:10" ht="12.75">
      <c r="A110" s="49"/>
      <c r="B110" s="69"/>
      <c r="C110" s="72"/>
      <c r="D110" s="72"/>
      <c r="E110" s="72"/>
      <c r="F110" s="72"/>
      <c r="G110" s="72"/>
      <c r="H110" s="72"/>
      <c r="I110" s="72"/>
      <c r="J110" s="72"/>
    </row>
    <row r="111" spans="1:10" ht="12.75">
      <c r="A111" s="49"/>
      <c r="B111" s="69"/>
      <c r="C111" s="72"/>
      <c r="D111" s="72"/>
      <c r="E111" s="72"/>
      <c r="F111" s="72"/>
      <c r="G111" s="72"/>
      <c r="H111" s="72"/>
      <c r="I111" s="72"/>
      <c r="J111" s="72"/>
    </row>
    <row r="112" spans="1:10" ht="12.75">
      <c r="A112" s="49"/>
      <c r="B112" s="69"/>
      <c r="C112" s="72"/>
      <c r="D112" s="72"/>
      <c r="E112" s="72"/>
      <c r="F112" s="72"/>
      <c r="G112" s="72"/>
      <c r="H112" s="72"/>
      <c r="I112" s="72"/>
      <c r="J112" s="72"/>
    </row>
    <row r="113" spans="1:10" ht="12.75">
      <c r="A113" s="49"/>
      <c r="B113" s="69"/>
      <c r="C113" s="72"/>
      <c r="D113" s="72"/>
      <c r="E113" s="72"/>
      <c r="F113" s="72"/>
      <c r="G113" s="72"/>
      <c r="H113" s="72"/>
      <c r="I113" s="72"/>
      <c r="J113" s="72"/>
    </row>
    <row r="114" spans="1:10" ht="12.75">
      <c r="A114" s="49"/>
      <c r="B114" s="69"/>
      <c r="C114" s="72"/>
      <c r="D114" s="72"/>
      <c r="E114" s="72"/>
      <c r="F114" s="72"/>
      <c r="G114" s="72"/>
      <c r="H114" s="72"/>
      <c r="I114" s="72"/>
      <c r="J114" s="72"/>
    </row>
    <row r="115" spans="1:10" ht="12.75">
      <c r="A115" s="49"/>
      <c r="B115" s="69"/>
      <c r="C115" s="72"/>
      <c r="D115" s="72"/>
      <c r="E115" s="72"/>
      <c r="F115" s="72"/>
      <c r="G115" s="72"/>
      <c r="H115" s="72"/>
      <c r="I115" s="72"/>
      <c r="J115" s="72"/>
    </row>
    <row r="116" spans="1:10" ht="12.75">
      <c r="A116" s="49"/>
      <c r="B116" s="69"/>
      <c r="C116" s="72"/>
      <c r="D116" s="72"/>
      <c r="E116" s="72"/>
      <c r="F116" s="72"/>
      <c r="G116" s="72"/>
      <c r="H116" s="72"/>
      <c r="I116" s="72"/>
      <c r="J116" s="72"/>
    </row>
    <row r="117" spans="1:10" ht="12.75">
      <c r="A117" s="49"/>
      <c r="B117" s="69"/>
      <c r="C117" s="72"/>
      <c r="D117" s="72"/>
      <c r="E117" s="72"/>
      <c r="F117" s="72"/>
      <c r="G117" s="72"/>
      <c r="H117" s="72"/>
      <c r="I117" s="72"/>
      <c r="J117" s="72"/>
    </row>
    <row r="118" spans="1:10" ht="12.75">
      <c r="A118" s="49"/>
      <c r="B118" s="69"/>
      <c r="C118" s="72"/>
      <c r="D118" s="72"/>
      <c r="E118" s="72"/>
      <c r="F118" s="72"/>
      <c r="G118" s="72"/>
      <c r="H118" s="72"/>
      <c r="I118" s="72"/>
      <c r="J118" s="72"/>
    </row>
    <row r="119" spans="1:10" ht="12.75">
      <c r="A119" s="49"/>
      <c r="B119" s="69"/>
      <c r="C119" s="72"/>
      <c r="D119" s="72"/>
      <c r="E119" s="72"/>
      <c r="F119" s="72"/>
      <c r="G119" s="72"/>
      <c r="H119" s="72"/>
      <c r="I119" s="72"/>
      <c r="J119" s="72"/>
    </row>
    <row r="120" spans="1:10" ht="12.75">
      <c r="A120" s="49"/>
      <c r="B120" s="69"/>
      <c r="C120" s="72"/>
      <c r="D120" s="72"/>
      <c r="E120" s="72"/>
      <c r="F120" s="72"/>
      <c r="G120" s="72"/>
      <c r="H120" s="72"/>
      <c r="I120" s="72"/>
      <c r="J120" s="72"/>
    </row>
    <row r="121" spans="1:10" ht="12.75">
      <c r="A121" s="49"/>
      <c r="B121" s="69"/>
      <c r="C121" s="72"/>
      <c r="D121" s="72"/>
      <c r="E121" s="72"/>
      <c r="F121" s="72"/>
      <c r="G121" s="72"/>
      <c r="H121" s="72"/>
      <c r="I121" s="72"/>
      <c r="J121" s="72"/>
    </row>
    <row r="122" spans="1:10" ht="12.75">
      <c r="A122" s="49"/>
      <c r="B122" s="69"/>
      <c r="C122" s="72"/>
      <c r="D122" s="72"/>
      <c r="E122" s="72"/>
      <c r="F122" s="72"/>
      <c r="G122" s="72"/>
      <c r="H122" s="72"/>
      <c r="I122" s="72"/>
      <c r="J122" s="72"/>
    </row>
    <row r="123" spans="1:10" ht="12.75">
      <c r="A123" s="49"/>
      <c r="B123" s="69"/>
      <c r="C123" s="72"/>
      <c r="D123" s="72"/>
      <c r="E123" s="72"/>
      <c r="F123" s="72"/>
      <c r="G123" s="72"/>
      <c r="H123" s="72"/>
      <c r="I123" s="72"/>
      <c r="J123" s="72"/>
    </row>
    <row r="124" spans="1:10" ht="12.75">
      <c r="A124" s="49"/>
      <c r="B124" s="69"/>
      <c r="C124" s="72"/>
      <c r="D124" s="72"/>
      <c r="E124" s="72"/>
      <c r="F124" s="72"/>
      <c r="G124" s="72"/>
      <c r="H124" s="72"/>
      <c r="I124" s="72"/>
      <c r="J124" s="72"/>
    </row>
    <row r="125" spans="1:10" ht="12.75">
      <c r="A125" s="49"/>
      <c r="B125" s="69"/>
      <c r="C125" s="72"/>
      <c r="D125" s="72"/>
      <c r="E125" s="72"/>
      <c r="F125" s="72"/>
      <c r="G125" s="72"/>
      <c r="H125" s="72"/>
      <c r="I125" s="72"/>
      <c r="J125" s="72"/>
    </row>
    <row r="126" spans="1:10" ht="12.75">
      <c r="A126" s="49"/>
      <c r="B126" s="69"/>
      <c r="C126" s="72"/>
      <c r="D126" s="72"/>
      <c r="E126" s="72"/>
      <c r="F126" s="72"/>
      <c r="G126" s="72"/>
      <c r="H126" s="72"/>
      <c r="I126" s="72"/>
      <c r="J126" s="72"/>
    </row>
    <row r="127" spans="1:10" ht="12.75">
      <c r="A127" s="49"/>
      <c r="B127" s="69"/>
      <c r="C127" s="72"/>
      <c r="D127" s="72"/>
      <c r="E127" s="72"/>
      <c r="F127" s="72"/>
      <c r="G127" s="72"/>
      <c r="H127" s="72"/>
      <c r="I127" s="72"/>
      <c r="J127" s="72"/>
    </row>
    <row r="128" spans="1:10" ht="12.75">
      <c r="A128" s="49"/>
      <c r="B128" s="69"/>
      <c r="C128" s="72"/>
      <c r="D128" s="72"/>
      <c r="E128" s="72"/>
      <c r="F128" s="72"/>
      <c r="G128" s="72"/>
      <c r="H128" s="72"/>
      <c r="I128" s="72"/>
      <c r="J128" s="72"/>
    </row>
    <row r="129" spans="1:10" ht="12.75">
      <c r="A129" s="49"/>
      <c r="B129" s="69"/>
      <c r="C129" s="72"/>
      <c r="D129" s="72"/>
      <c r="E129" s="72"/>
      <c r="F129" s="72"/>
      <c r="G129" s="72"/>
      <c r="H129" s="72"/>
      <c r="I129" s="72"/>
      <c r="J129" s="72"/>
    </row>
    <row r="130" spans="1:10" ht="12.75">
      <c r="A130" s="49"/>
      <c r="B130" s="69"/>
      <c r="C130" s="72"/>
      <c r="D130" s="72"/>
      <c r="E130" s="72"/>
      <c r="F130" s="72"/>
      <c r="G130" s="72"/>
      <c r="H130" s="72"/>
      <c r="I130" s="72"/>
      <c r="J130" s="72"/>
    </row>
    <row r="131" spans="1:10" ht="12.75">
      <c r="A131" s="49"/>
      <c r="B131" s="69"/>
      <c r="C131" s="72"/>
      <c r="D131" s="72"/>
      <c r="E131" s="72"/>
      <c r="F131" s="72"/>
      <c r="G131" s="72"/>
      <c r="H131" s="72"/>
      <c r="I131" s="72"/>
      <c r="J131" s="72"/>
    </row>
    <row r="132" spans="1:10" ht="12.75">
      <c r="A132" s="49"/>
      <c r="B132" s="69"/>
      <c r="C132" s="72"/>
      <c r="D132" s="72"/>
      <c r="E132" s="72"/>
      <c r="F132" s="72"/>
      <c r="G132" s="72"/>
      <c r="H132" s="72"/>
      <c r="I132" s="72"/>
      <c r="J132" s="72"/>
    </row>
    <row r="133" spans="1:10" ht="12.75">
      <c r="A133" s="49"/>
      <c r="B133" s="69"/>
      <c r="C133" s="72"/>
      <c r="D133" s="72"/>
      <c r="E133" s="72"/>
      <c r="F133" s="72"/>
      <c r="G133" s="72"/>
      <c r="H133" s="72"/>
      <c r="I133" s="72"/>
      <c r="J133" s="72"/>
    </row>
    <row r="134" spans="1:10" ht="12.75">
      <c r="A134" s="49"/>
      <c r="B134" s="69"/>
      <c r="C134" s="72"/>
      <c r="D134" s="72"/>
      <c r="E134" s="72"/>
      <c r="F134" s="72"/>
      <c r="G134" s="72"/>
      <c r="H134" s="72"/>
      <c r="I134" s="72"/>
      <c r="J134" s="72"/>
    </row>
    <row r="135" spans="1:10" ht="12.75">
      <c r="A135" s="49"/>
      <c r="B135" s="69"/>
      <c r="C135" s="72"/>
      <c r="D135" s="72"/>
      <c r="E135" s="72"/>
      <c r="F135" s="72"/>
      <c r="G135" s="72"/>
      <c r="H135" s="72"/>
      <c r="I135" s="72"/>
      <c r="J135" s="72"/>
    </row>
    <row r="136" spans="1:10" ht="12.75">
      <c r="A136" s="49"/>
      <c r="B136" s="69"/>
      <c r="C136" s="72"/>
      <c r="D136" s="72"/>
      <c r="E136" s="72"/>
      <c r="F136" s="72"/>
      <c r="G136" s="72"/>
      <c r="H136" s="72"/>
      <c r="I136" s="72"/>
      <c r="J136" s="72"/>
    </row>
    <row r="137" spans="1:10" ht="12.75">
      <c r="A137" s="49"/>
      <c r="B137" s="69"/>
      <c r="C137" s="72"/>
      <c r="D137" s="72"/>
      <c r="E137" s="72"/>
      <c r="F137" s="72"/>
      <c r="G137" s="72"/>
      <c r="H137" s="72"/>
      <c r="I137" s="72"/>
      <c r="J137" s="72"/>
    </row>
    <row r="138" spans="1:10" ht="12.75">
      <c r="A138" s="49"/>
      <c r="B138" s="69"/>
      <c r="C138" s="72"/>
      <c r="D138" s="72"/>
      <c r="E138" s="72"/>
      <c r="F138" s="72"/>
      <c r="G138" s="72"/>
      <c r="H138" s="72"/>
      <c r="I138" s="72"/>
      <c r="J138" s="72"/>
    </row>
    <row r="139" spans="1:10" ht="12.75">
      <c r="A139" s="49"/>
      <c r="B139" s="69"/>
      <c r="C139" s="72"/>
      <c r="D139" s="72"/>
      <c r="E139" s="72"/>
      <c r="F139" s="72"/>
      <c r="G139" s="72"/>
      <c r="H139" s="72"/>
      <c r="I139" s="72"/>
      <c r="J139" s="72"/>
    </row>
    <row r="140" spans="1:10" ht="12.75">
      <c r="A140" s="49"/>
      <c r="B140" s="69"/>
      <c r="C140" s="72"/>
      <c r="D140" s="72"/>
      <c r="E140" s="72"/>
      <c r="F140" s="72"/>
      <c r="G140" s="72"/>
      <c r="H140" s="72"/>
      <c r="I140" s="72"/>
      <c r="J140" s="72"/>
    </row>
    <row r="141" spans="1:10" ht="12.75">
      <c r="A141" s="49"/>
      <c r="B141" s="69"/>
      <c r="C141" s="72"/>
      <c r="D141" s="72"/>
      <c r="E141" s="72"/>
      <c r="F141" s="72"/>
      <c r="G141" s="72"/>
      <c r="H141" s="72"/>
      <c r="I141" s="72"/>
      <c r="J141" s="72"/>
    </row>
    <row r="142" spans="1:10" ht="12.75">
      <c r="A142" s="49"/>
      <c r="B142" s="69"/>
      <c r="C142" s="72"/>
      <c r="D142" s="72"/>
      <c r="E142" s="72"/>
      <c r="F142" s="72"/>
      <c r="G142" s="72"/>
      <c r="H142" s="72"/>
      <c r="I142" s="72"/>
      <c r="J142" s="72"/>
    </row>
    <row r="143" spans="1:10" ht="12.75">
      <c r="A143" s="49"/>
      <c r="B143" s="69"/>
      <c r="C143" s="72"/>
      <c r="D143" s="72"/>
      <c r="E143" s="72"/>
      <c r="F143" s="72"/>
      <c r="G143" s="72"/>
      <c r="H143" s="72"/>
      <c r="I143" s="72"/>
      <c r="J143" s="72"/>
    </row>
    <row r="144" spans="1:10" ht="12.75">
      <c r="A144" s="49"/>
      <c r="B144" s="69"/>
      <c r="C144" s="72"/>
      <c r="D144" s="72"/>
      <c r="E144" s="72"/>
      <c r="F144" s="72"/>
      <c r="G144" s="72"/>
      <c r="H144" s="72"/>
      <c r="I144" s="72"/>
      <c r="J144" s="72"/>
    </row>
    <row r="145" spans="1:10" ht="12.75">
      <c r="A145" s="49"/>
      <c r="B145" s="69"/>
      <c r="C145" s="72"/>
      <c r="D145" s="72"/>
      <c r="E145" s="72"/>
      <c r="F145" s="72"/>
      <c r="G145" s="72"/>
      <c r="H145" s="72"/>
      <c r="I145" s="72"/>
      <c r="J145" s="72"/>
    </row>
    <row r="146" spans="1:10" ht="12.75">
      <c r="A146" s="49"/>
      <c r="B146" s="69"/>
      <c r="C146" s="72"/>
      <c r="D146" s="72"/>
      <c r="E146" s="72"/>
      <c r="F146" s="72"/>
      <c r="G146" s="72"/>
      <c r="H146" s="72"/>
      <c r="I146" s="72"/>
      <c r="J146" s="72"/>
    </row>
    <row r="147" spans="1:10" ht="12.75">
      <c r="A147" s="49"/>
      <c r="B147" s="69"/>
      <c r="C147" s="72"/>
      <c r="D147" s="72"/>
      <c r="E147" s="72"/>
      <c r="F147" s="72"/>
      <c r="G147" s="72"/>
      <c r="H147" s="72"/>
      <c r="I147" s="72"/>
      <c r="J147" s="72"/>
    </row>
    <row r="148" spans="1:10" ht="12.75">
      <c r="A148" s="49"/>
      <c r="B148" s="69"/>
      <c r="C148" s="72"/>
      <c r="D148" s="72"/>
      <c r="E148" s="72"/>
      <c r="F148" s="72"/>
      <c r="G148" s="72"/>
      <c r="H148" s="72"/>
      <c r="I148" s="72"/>
      <c r="J148" s="72"/>
    </row>
    <row r="149" spans="1:10" ht="12.75">
      <c r="A149" s="49"/>
      <c r="B149" s="69"/>
      <c r="C149" s="72"/>
      <c r="D149" s="72"/>
      <c r="E149" s="72"/>
      <c r="F149" s="72"/>
      <c r="G149" s="72"/>
      <c r="H149" s="72"/>
      <c r="I149" s="72"/>
      <c r="J149" s="72"/>
    </row>
    <row r="150" spans="1:10" ht="12.75">
      <c r="A150" s="49"/>
      <c r="B150" s="69"/>
      <c r="C150" s="72"/>
      <c r="D150" s="72"/>
      <c r="E150" s="72"/>
      <c r="F150" s="72"/>
      <c r="G150" s="72"/>
      <c r="H150" s="72"/>
      <c r="I150" s="72"/>
      <c r="J150" s="72"/>
    </row>
    <row r="151" spans="1:10" ht="12.75">
      <c r="A151" s="49"/>
      <c r="B151" s="69"/>
      <c r="C151" s="72"/>
      <c r="D151" s="72"/>
      <c r="E151" s="72"/>
      <c r="F151" s="72"/>
      <c r="G151" s="72"/>
      <c r="H151" s="72"/>
      <c r="I151" s="72"/>
      <c r="J151" s="72"/>
    </row>
    <row r="152" spans="1:10" ht="12.75">
      <c r="A152" s="49"/>
      <c r="B152" s="69"/>
      <c r="C152" s="72"/>
      <c r="D152" s="72"/>
      <c r="E152" s="72"/>
      <c r="F152" s="72"/>
      <c r="G152" s="72"/>
      <c r="H152" s="72"/>
      <c r="I152" s="72"/>
      <c r="J152" s="72"/>
    </row>
    <row r="153" spans="1:10" ht="12.75">
      <c r="A153" s="49"/>
      <c r="B153" s="69"/>
      <c r="C153" s="72"/>
      <c r="D153" s="72"/>
      <c r="E153" s="72"/>
      <c r="F153" s="72"/>
      <c r="G153" s="72"/>
      <c r="H153" s="72"/>
      <c r="I153" s="72"/>
      <c r="J153" s="72"/>
    </row>
    <row r="154" spans="1:10" ht="12.75">
      <c r="A154" s="49"/>
      <c r="B154" s="69"/>
      <c r="C154" s="72"/>
      <c r="D154" s="72"/>
      <c r="E154" s="72"/>
      <c r="F154" s="72"/>
      <c r="G154" s="72"/>
      <c r="H154" s="72"/>
      <c r="I154" s="72"/>
      <c r="J154" s="72"/>
    </row>
    <row r="155" spans="1:10" ht="12.75">
      <c r="A155" s="49"/>
      <c r="B155" s="69"/>
      <c r="C155" s="72"/>
      <c r="D155" s="72"/>
      <c r="E155" s="72"/>
      <c r="F155" s="72"/>
      <c r="G155" s="72"/>
      <c r="H155" s="72"/>
      <c r="I155" s="72"/>
      <c r="J155" s="72"/>
    </row>
    <row r="156" spans="1:10" ht="12.75">
      <c r="A156" s="49"/>
      <c r="B156" s="69"/>
      <c r="C156" s="72"/>
      <c r="D156" s="72"/>
      <c r="E156" s="72"/>
      <c r="F156" s="72"/>
      <c r="G156" s="72"/>
      <c r="H156" s="72"/>
      <c r="I156" s="72"/>
      <c r="J156" s="72"/>
    </row>
    <row r="157" spans="1:10" ht="12.75">
      <c r="A157" s="49"/>
      <c r="B157" s="69"/>
      <c r="C157" s="72"/>
      <c r="D157" s="72"/>
      <c r="E157" s="72"/>
      <c r="F157" s="72"/>
      <c r="G157" s="72"/>
      <c r="H157" s="72"/>
      <c r="I157" s="72"/>
      <c r="J157" s="72"/>
    </row>
    <row r="158" spans="1:10" ht="12.75">
      <c r="A158" s="49"/>
      <c r="B158" s="69"/>
      <c r="C158" s="72"/>
      <c r="D158" s="72"/>
      <c r="E158" s="72"/>
      <c r="F158" s="72"/>
      <c r="G158" s="72"/>
      <c r="H158" s="72"/>
      <c r="I158" s="72"/>
      <c r="J158" s="72"/>
    </row>
    <row r="159" spans="1:10" ht="12.75">
      <c r="A159" s="49"/>
      <c r="B159" s="69"/>
      <c r="C159" s="72"/>
      <c r="D159" s="72"/>
      <c r="E159" s="72"/>
      <c r="F159" s="72"/>
      <c r="G159" s="72"/>
      <c r="H159" s="72"/>
      <c r="I159" s="72"/>
      <c r="J159" s="72"/>
    </row>
    <row r="160" spans="1:10" ht="12.75">
      <c r="A160" s="49"/>
      <c r="B160" s="69"/>
      <c r="C160" s="72"/>
      <c r="D160" s="72"/>
      <c r="E160" s="72"/>
      <c r="F160" s="72"/>
      <c r="G160" s="72"/>
      <c r="H160" s="72"/>
      <c r="I160" s="72"/>
      <c r="J160" s="72"/>
    </row>
    <row r="161" spans="1:10" ht="12.75">
      <c r="A161" s="49"/>
      <c r="B161" s="69"/>
      <c r="C161" s="72"/>
      <c r="D161" s="72"/>
      <c r="E161" s="72"/>
      <c r="F161" s="72"/>
      <c r="G161" s="72"/>
      <c r="H161" s="72"/>
      <c r="I161" s="72"/>
      <c r="J161" s="72"/>
    </row>
    <row r="162" spans="1:10" ht="12.75">
      <c r="A162" s="49"/>
      <c r="B162" s="69"/>
      <c r="C162" s="72"/>
      <c r="D162" s="72"/>
      <c r="E162" s="72"/>
      <c r="F162" s="72"/>
      <c r="G162" s="72"/>
      <c r="H162" s="72"/>
      <c r="I162" s="72"/>
      <c r="J162" s="72"/>
    </row>
    <row r="163" spans="1:10" ht="12.75">
      <c r="A163" s="49"/>
      <c r="B163" s="69"/>
      <c r="C163" s="72"/>
      <c r="D163" s="72"/>
      <c r="E163" s="72"/>
      <c r="F163" s="72"/>
      <c r="G163" s="72"/>
      <c r="H163" s="72"/>
      <c r="I163" s="72"/>
      <c r="J163" s="72"/>
    </row>
    <row r="164" spans="1:10" ht="12.75">
      <c r="A164" s="49"/>
      <c r="B164" s="69"/>
      <c r="C164" s="72"/>
      <c r="D164" s="72"/>
      <c r="E164" s="72"/>
      <c r="F164" s="72"/>
      <c r="G164" s="72"/>
      <c r="H164" s="72"/>
      <c r="I164" s="72"/>
      <c r="J164" s="72"/>
    </row>
    <row r="165" spans="1:10" ht="12.75">
      <c r="A165" s="49"/>
      <c r="B165" s="69"/>
      <c r="C165" s="72"/>
      <c r="D165" s="72"/>
      <c r="E165" s="72"/>
      <c r="F165" s="72"/>
      <c r="G165" s="72"/>
      <c r="H165" s="72"/>
      <c r="I165" s="72"/>
      <c r="J165" s="72"/>
    </row>
    <row r="166" spans="1:10" ht="12.75">
      <c r="A166" s="49"/>
      <c r="B166" s="69"/>
      <c r="C166" s="72"/>
      <c r="D166" s="72"/>
      <c r="E166" s="72"/>
      <c r="F166" s="72"/>
      <c r="G166" s="72"/>
      <c r="H166" s="72"/>
      <c r="I166" s="72"/>
      <c r="J166" s="72"/>
    </row>
    <row r="167" spans="1:10" ht="12.75">
      <c r="A167" s="49"/>
      <c r="B167" s="69"/>
      <c r="C167" s="72"/>
      <c r="D167" s="72"/>
      <c r="E167" s="72"/>
      <c r="F167" s="72"/>
      <c r="G167" s="72"/>
      <c r="H167" s="72"/>
      <c r="I167" s="72"/>
      <c r="J167" s="72"/>
    </row>
    <row r="168" spans="1:10" ht="12.75">
      <c r="A168" s="49"/>
      <c r="B168" s="69"/>
      <c r="C168" s="72"/>
      <c r="D168" s="72"/>
      <c r="E168" s="72"/>
      <c r="F168" s="72"/>
      <c r="G168" s="72"/>
      <c r="H168" s="72"/>
      <c r="I168" s="72"/>
      <c r="J168" s="72"/>
    </row>
    <row r="169" spans="1:10" ht="12.75">
      <c r="A169" s="49"/>
      <c r="B169" s="69"/>
      <c r="C169" s="72"/>
      <c r="D169" s="72"/>
      <c r="E169" s="72"/>
      <c r="F169" s="72"/>
      <c r="G169" s="72"/>
      <c r="H169" s="72"/>
      <c r="I169" s="72"/>
      <c r="J169" s="72"/>
    </row>
    <row r="170" spans="1:10" ht="12.75">
      <c r="A170" s="49"/>
      <c r="B170" s="69"/>
      <c r="C170" s="72"/>
      <c r="D170" s="72"/>
      <c r="E170" s="72"/>
      <c r="F170" s="72"/>
      <c r="G170" s="72"/>
      <c r="H170" s="72"/>
      <c r="I170" s="72"/>
      <c r="J170" s="72"/>
    </row>
    <row r="171" spans="1:10" ht="12.75">
      <c r="A171" s="49"/>
      <c r="B171" s="69"/>
      <c r="C171" s="72"/>
      <c r="D171" s="72"/>
      <c r="E171" s="72"/>
      <c r="F171" s="72"/>
      <c r="G171" s="72"/>
      <c r="H171" s="72"/>
      <c r="I171" s="72"/>
      <c r="J171" s="72"/>
    </row>
    <row r="172" spans="1:10" ht="12.75">
      <c r="A172" s="49"/>
      <c r="B172" s="69"/>
      <c r="C172" s="72"/>
      <c r="D172" s="72"/>
      <c r="E172" s="72"/>
      <c r="F172" s="72"/>
      <c r="G172" s="72"/>
      <c r="H172" s="72"/>
      <c r="I172" s="72"/>
      <c r="J172" s="72"/>
    </row>
    <row r="173" spans="1:10" ht="12.75">
      <c r="A173" s="49"/>
      <c r="B173" s="69"/>
      <c r="C173" s="72"/>
      <c r="D173" s="72"/>
      <c r="E173" s="72"/>
      <c r="F173" s="72"/>
      <c r="G173" s="72"/>
      <c r="H173" s="72"/>
      <c r="I173" s="72"/>
      <c r="J173" s="72"/>
    </row>
    <row r="174" spans="1:10" ht="12.75">
      <c r="A174" s="49"/>
      <c r="B174" s="69"/>
      <c r="C174" s="72"/>
      <c r="D174" s="72"/>
      <c r="E174" s="72"/>
      <c r="F174" s="72"/>
      <c r="G174" s="72"/>
      <c r="H174" s="72"/>
      <c r="I174" s="72"/>
      <c r="J174" s="72"/>
    </row>
    <row r="175" spans="1:10" ht="12.75">
      <c r="A175" s="49"/>
      <c r="B175" s="69"/>
      <c r="C175" s="72"/>
      <c r="D175" s="72"/>
      <c r="E175" s="72"/>
      <c r="F175" s="72"/>
      <c r="G175" s="72"/>
      <c r="H175" s="72"/>
      <c r="I175" s="72"/>
      <c r="J175" s="72"/>
    </row>
    <row r="176" spans="1:10" ht="12.75">
      <c r="A176" s="49"/>
      <c r="B176" s="69"/>
      <c r="C176" s="72"/>
      <c r="D176" s="72"/>
      <c r="E176" s="72"/>
      <c r="F176" s="72"/>
      <c r="G176" s="72"/>
      <c r="H176" s="72"/>
      <c r="I176" s="72"/>
      <c r="J176" s="72"/>
    </row>
    <row r="177" spans="1:10" ht="12.75">
      <c r="A177" s="49"/>
      <c r="B177" s="69"/>
      <c r="C177" s="72"/>
      <c r="D177" s="72"/>
      <c r="E177" s="72"/>
      <c r="F177" s="72"/>
      <c r="G177" s="72"/>
      <c r="H177" s="72"/>
      <c r="I177" s="72"/>
      <c r="J177" s="72"/>
    </row>
    <row r="178" spans="1:10" ht="12.75">
      <c r="A178" s="49"/>
      <c r="B178" s="69"/>
      <c r="C178" s="72"/>
      <c r="D178" s="72"/>
      <c r="E178" s="72"/>
      <c r="F178" s="72"/>
      <c r="G178" s="72"/>
      <c r="H178" s="72"/>
      <c r="I178" s="72"/>
      <c r="J178" s="72"/>
    </row>
    <row r="179" spans="1:10" ht="12.75">
      <c r="A179" s="49"/>
      <c r="B179" s="69"/>
      <c r="C179" s="72"/>
      <c r="D179" s="72"/>
      <c r="E179" s="72"/>
      <c r="F179" s="72"/>
      <c r="G179" s="72"/>
      <c r="H179" s="72"/>
      <c r="I179" s="72"/>
      <c r="J179" s="72"/>
    </row>
    <row r="180" spans="1:10" ht="12.75">
      <c r="A180" s="49"/>
      <c r="B180" s="69"/>
      <c r="C180" s="72"/>
      <c r="D180" s="72"/>
      <c r="E180" s="72"/>
      <c r="F180" s="72"/>
      <c r="G180" s="72"/>
      <c r="H180" s="72"/>
      <c r="I180" s="72"/>
      <c r="J180" s="72"/>
    </row>
    <row r="181" spans="1:10" ht="12.75">
      <c r="A181" s="49"/>
      <c r="B181" s="69"/>
      <c r="C181" s="72"/>
      <c r="D181" s="72"/>
      <c r="E181" s="72"/>
      <c r="F181" s="72"/>
      <c r="G181" s="72"/>
      <c r="H181" s="72"/>
      <c r="I181" s="72"/>
      <c r="J181" s="72"/>
    </row>
    <row r="182" spans="1:10" ht="12.75">
      <c r="A182" s="49"/>
      <c r="B182" s="69"/>
      <c r="C182" s="72"/>
      <c r="D182" s="72"/>
      <c r="E182" s="72"/>
      <c r="F182" s="72"/>
      <c r="G182" s="72"/>
      <c r="H182" s="72"/>
      <c r="I182" s="72"/>
      <c r="J182" s="72"/>
    </row>
    <row r="183" spans="1:10" ht="12.75">
      <c r="A183" s="49"/>
      <c r="B183" s="69"/>
      <c r="C183" s="72"/>
      <c r="D183" s="72"/>
      <c r="E183" s="72"/>
      <c r="F183" s="72"/>
      <c r="G183" s="72"/>
      <c r="H183" s="72"/>
      <c r="I183" s="72"/>
      <c r="J183" s="72"/>
    </row>
    <row r="184" spans="1:10" ht="12.75">
      <c r="A184" s="49"/>
      <c r="B184" s="69"/>
      <c r="C184" s="72"/>
      <c r="D184" s="72"/>
      <c r="E184" s="72"/>
      <c r="F184" s="72"/>
      <c r="G184" s="72"/>
      <c r="H184" s="72"/>
      <c r="I184" s="72"/>
      <c r="J184" s="72"/>
    </row>
    <row r="185" spans="1:10" ht="12.75">
      <c r="A185" s="49"/>
      <c r="B185" s="69"/>
      <c r="C185" s="72"/>
      <c r="D185" s="72"/>
      <c r="E185" s="72"/>
      <c r="F185" s="72"/>
      <c r="G185" s="72"/>
      <c r="H185" s="72"/>
      <c r="I185" s="72"/>
      <c r="J185" s="72"/>
    </row>
    <row r="186" spans="1:10" ht="12.75">
      <c r="A186" s="49"/>
      <c r="B186" s="69"/>
      <c r="C186" s="72"/>
      <c r="D186" s="72"/>
      <c r="E186" s="72"/>
      <c r="F186" s="72"/>
      <c r="G186" s="72"/>
      <c r="H186" s="72"/>
      <c r="I186" s="72"/>
      <c r="J186" s="72"/>
    </row>
    <row r="187" spans="1:10" ht="12.75">
      <c r="A187" s="49"/>
      <c r="B187" s="69"/>
      <c r="C187" s="72"/>
      <c r="D187" s="72"/>
      <c r="E187" s="72"/>
      <c r="F187" s="72"/>
      <c r="G187" s="72"/>
      <c r="H187" s="72"/>
      <c r="I187" s="72"/>
      <c r="J187" s="72"/>
    </row>
  </sheetData>
  <mergeCells count="26">
    <mergeCell ref="A89:I89"/>
    <mergeCell ref="A90:I90"/>
    <mergeCell ref="E63:E64"/>
    <mergeCell ref="G63:H63"/>
    <mergeCell ref="I63:I64"/>
    <mergeCell ref="A87:J87"/>
    <mergeCell ref="I6:I7"/>
    <mergeCell ref="A8:J8"/>
    <mergeCell ref="A27:J27"/>
    <mergeCell ref="A62:A64"/>
    <mergeCell ref="B62:B64"/>
    <mergeCell ref="C62:E62"/>
    <mergeCell ref="F62:F64"/>
    <mergeCell ref="G62:I62"/>
    <mergeCell ref="J62:J64"/>
    <mergeCell ref="C63:D63"/>
    <mergeCell ref="A2:J2"/>
    <mergeCell ref="A5:A7"/>
    <mergeCell ref="B5:B7"/>
    <mergeCell ref="C5:E5"/>
    <mergeCell ref="F5:F7"/>
    <mergeCell ref="G5:I5"/>
    <mergeCell ref="J5:J7"/>
    <mergeCell ref="C6:D6"/>
    <mergeCell ref="E6:E7"/>
    <mergeCell ref="G6:H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P215"/>
  <sheetViews>
    <sheetView workbookViewId="0" topLeftCell="A187">
      <selection activeCell="A215" sqref="A215"/>
    </sheetView>
  </sheetViews>
  <sheetFormatPr defaultColWidth="9.140625" defaultRowHeight="12.75"/>
  <cols>
    <col min="1" max="1" width="31.140625" style="77" customWidth="1"/>
    <col min="2" max="2" width="9.28125" style="104" customWidth="1"/>
    <col min="3" max="3" width="10.7109375" style="104" customWidth="1"/>
    <col min="4" max="4" width="11.8515625" style="104" customWidth="1"/>
    <col min="5" max="5" width="8.8515625" style="104" bestFit="1" customWidth="1"/>
    <col min="6" max="6" width="9.140625" style="104" customWidth="1"/>
    <col min="7" max="7" width="8.8515625" style="104" bestFit="1" customWidth="1"/>
    <col min="8" max="8" width="9.140625" style="85" customWidth="1"/>
    <col min="9" max="16384" width="9.140625" style="77" customWidth="1"/>
  </cols>
  <sheetData>
    <row r="1" spans="1:8" ht="12.75">
      <c r="A1" s="214" t="s">
        <v>319</v>
      </c>
      <c r="B1" s="214"/>
      <c r="C1" s="214"/>
      <c r="D1" s="214"/>
      <c r="E1" s="214"/>
      <c r="F1" s="214"/>
      <c r="G1" s="214"/>
      <c r="H1" s="76"/>
    </row>
    <row r="2" spans="1:8" ht="30" customHeight="1">
      <c r="A2" s="215" t="s">
        <v>320</v>
      </c>
      <c r="B2" s="215"/>
      <c r="C2" s="215"/>
      <c r="D2" s="215"/>
      <c r="E2" s="215"/>
      <c r="F2" s="215"/>
      <c r="G2" s="215"/>
      <c r="H2" s="78"/>
    </row>
    <row r="3" spans="1:8" ht="13.5">
      <c r="A3" s="216" t="s">
        <v>321</v>
      </c>
      <c r="B3" s="216"/>
      <c r="C3" s="216"/>
      <c r="D3" s="216"/>
      <c r="E3" s="216"/>
      <c r="F3" s="216"/>
      <c r="G3" s="216"/>
      <c r="H3" s="79"/>
    </row>
    <row r="4" spans="1:8" s="83" customFormat="1" ht="30" customHeight="1">
      <c r="A4" s="80" t="s">
        <v>269</v>
      </c>
      <c r="B4" s="81" t="s">
        <v>322</v>
      </c>
      <c r="C4" s="81" t="s">
        <v>323</v>
      </c>
      <c r="D4" s="81" t="s">
        <v>324</v>
      </c>
      <c r="E4" s="81" t="s">
        <v>325</v>
      </c>
      <c r="F4" s="81" t="s">
        <v>326</v>
      </c>
      <c r="G4" s="81" t="s">
        <v>327</v>
      </c>
      <c r="H4" s="82"/>
    </row>
    <row r="5" spans="1:7" ht="13.5" customHeight="1">
      <c r="A5" s="217" t="s">
        <v>328</v>
      </c>
      <c r="B5" s="217"/>
      <c r="C5" s="217"/>
      <c r="D5" s="217"/>
      <c r="E5" s="217"/>
      <c r="F5" s="217"/>
      <c r="G5" s="217"/>
    </row>
    <row r="6" spans="1:7" ht="13.5" customHeight="1">
      <c r="A6" s="86" t="s">
        <v>76</v>
      </c>
      <c r="B6" s="87">
        <v>747.695</v>
      </c>
      <c r="C6" s="87">
        <v>16.614</v>
      </c>
      <c r="D6" s="87">
        <v>120.829</v>
      </c>
      <c r="E6" s="87">
        <v>45.062</v>
      </c>
      <c r="F6" s="87">
        <v>0</v>
      </c>
      <c r="G6" s="87">
        <v>565.19</v>
      </c>
    </row>
    <row r="7" spans="1:7" ht="13.5" customHeight="1">
      <c r="A7" s="86" t="s">
        <v>122</v>
      </c>
      <c r="B7" s="87">
        <v>59.433</v>
      </c>
      <c r="C7" s="87">
        <v>5.11</v>
      </c>
      <c r="D7" s="87">
        <v>0</v>
      </c>
      <c r="E7" s="87">
        <v>12.173</v>
      </c>
      <c r="F7" s="87">
        <v>0</v>
      </c>
      <c r="G7" s="87">
        <v>42.15</v>
      </c>
    </row>
    <row r="8" spans="1:7" ht="13.5" customHeight="1">
      <c r="A8" s="86" t="s">
        <v>83</v>
      </c>
      <c r="B8" s="87">
        <v>1.003</v>
      </c>
      <c r="C8" s="87">
        <v>0</v>
      </c>
      <c r="D8" s="87">
        <v>0</v>
      </c>
      <c r="E8" s="87">
        <v>0</v>
      </c>
      <c r="F8" s="87">
        <v>0</v>
      </c>
      <c r="G8" s="87">
        <v>1.003</v>
      </c>
    </row>
    <row r="9" spans="1:7" ht="13.5" customHeight="1">
      <c r="A9" s="86" t="s">
        <v>123</v>
      </c>
      <c r="B9" s="87">
        <v>16.506</v>
      </c>
      <c r="C9" s="87">
        <v>0</v>
      </c>
      <c r="D9" s="87">
        <v>0</v>
      </c>
      <c r="E9" s="87">
        <v>2.326</v>
      </c>
      <c r="F9" s="87">
        <v>0</v>
      </c>
      <c r="G9" s="87">
        <v>14.18</v>
      </c>
    </row>
    <row r="10" spans="1:7" ht="13.5" customHeight="1">
      <c r="A10" s="86" t="s">
        <v>85</v>
      </c>
      <c r="B10" s="87">
        <v>29.015</v>
      </c>
      <c r="C10" s="87">
        <v>2.803</v>
      </c>
      <c r="D10" s="87">
        <v>0</v>
      </c>
      <c r="E10" s="87">
        <v>8.534</v>
      </c>
      <c r="F10" s="87">
        <v>0</v>
      </c>
      <c r="G10" s="87">
        <v>17.678</v>
      </c>
    </row>
    <row r="11" spans="1:7" ht="13.5" customHeight="1">
      <c r="A11" s="86" t="s">
        <v>103</v>
      </c>
      <c r="B11" s="87">
        <v>756.624</v>
      </c>
      <c r="C11" s="87">
        <v>90.202</v>
      </c>
      <c r="D11" s="87">
        <v>160.931</v>
      </c>
      <c r="E11" s="87">
        <v>378.463</v>
      </c>
      <c r="F11" s="87">
        <v>12.549</v>
      </c>
      <c r="G11" s="87">
        <v>114.479</v>
      </c>
    </row>
    <row r="12" spans="1:7" ht="13.5" customHeight="1">
      <c r="A12" s="86" t="s">
        <v>329</v>
      </c>
      <c r="B12" s="87">
        <v>3.839</v>
      </c>
      <c r="C12" s="87">
        <v>0</v>
      </c>
      <c r="D12" s="87">
        <v>0</v>
      </c>
      <c r="E12" s="87">
        <v>0</v>
      </c>
      <c r="F12" s="87">
        <v>0</v>
      </c>
      <c r="G12" s="87">
        <v>3.839</v>
      </c>
    </row>
    <row r="13" spans="1:7" ht="13.5" customHeight="1">
      <c r="A13" s="86" t="s">
        <v>330</v>
      </c>
      <c r="B13" s="87">
        <v>9.236</v>
      </c>
      <c r="C13" s="87">
        <v>0.789</v>
      </c>
      <c r="D13" s="87">
        <v>0</v>
      </c>
      <c r="E13" s="87">
        <v>0</v>
      </c>
      <c r="F13" s="87">
        <v>0</v>
      </c>
      <c r="G13" s="87">
        <v>8.447</v>
      </c>
    </row>
    <row r="14" spans="1:7" ht="13.5" customHeight="1">
      <c r="A14" s="86" t="s">
        <v>253</v>
      </c>
      <c r="B14" s="87">
        <v>13.922</v>
      </c>
      <c r="C14" s="87">
        <v>1.004</v>
      </c>
      <c r="D14" s="87">
        <v>0</v>
      </c>
      <c r="E14" s="87">
        <v>0.499</v>
      </c>
      <c r="F14" s="87">
        <v>0</v>
      </c>
      <c r="G14" s="87">
        <v>12.419</v>
      </c>
    </row>
    <row r="15" spans="1:7" ht="13.5" customHeight="1">
      <c r="A15" s="86" t="s">
        <v>104</v>
      </c>
      <c r="B15" s="87">
        <v>4.104</v>
      </c>
      <c r="C15" s="87">
        <v>0</v>
      </c>
      <c r="D15" s="87">
        <v>0</v>
      </c>
      <c r="E15" s="87">
        <v>0</v>
      </c>
      <c r="F15" s="87">
        <v>0</v>
      </c>
      <c r="G15" s="87">
        <v>4.104</v>
      </c>
    </row>
    <row r="16" spans="1:7" ht="13.5" customHeight="1">
      <c r="A16" s="86" t="s">
        <v>77</v>
      </c>
      <c r="B16" s="87">
        <v>1070.056</v>
      </c>
      <c r="C16" s="87">
        <v>200.867</v>
      </c>
      <c r="D16" s="87">
        <v>387.943</v>
      </c>
      <c r="E16" s="87">
        <v>259.004</v>
      </c>
      <c r="F16" s="87">
        <v>54.257</v>
      </c>
      <c r="G16" s="87">
        <v>167.985</v>
      </c>
    </row>
    <row r="17" spans="1:7" ht="13.5" customHeight="1">
      <c r="A17" s="86" t="s">
        <v>127</v>
      </c>
      <c r="B17" s="87">
        <v>27.492</v>
      </c>
      <c r="C17" s="87">
        <v>1.476</v>
      </c>
      <c r="D17" s="87">
        <v>0</v>
      </c>
      <c r="E17" s="87">
        <v>1.987</v>
      </c>
      <c r="F17" s="87">
        <v>0</v>
      </c>
      <c r="G17" s="87">
        <v>24.029</v>
      </c>
    </row>
    <row r="18" spans="1:7" ht="13.5" customHeight="1">
      <c r="A18" s="86" t="s">
        <v>106</v>
      </c>
      <c r="B18" s="87">
        <v>13.075</v>
      </c>
      <c r="C18" s="87">
        <v>2.025</v>
      </c>
      <c r="D18" s="87">
        <v>0</v>
      </c>
      <c r="E18" s="87">
        <v>9.659</v>
      </c>
      <c r="F18" s="87">
        <v>0</v>
      </c>
      <c r="G18" s="87">
        <v>1.391</v>
      </c>
    </row>
    <row r="19" spans="1:7" ht="13.5" customHeight="1">
      <c r="A19" s="86" t="s">
        <v>105</v>
      </c>
      <c r="B19" s="87">
        <v>117.747</v>
      </c>
      <c r="C19" s="87">
        <v>0</v>
      </c>
      <c r="D19" s="87">
        <v>0</v>
      </c>
      <c r="E19" s="87">
        <v>117.747</v>
      </c>
      <c r="F19" s="87">
        <v>0</v>
      </c>
      <c r="G19" s="87">
        <v>0</v>
      </c>
    </row>
    <row r="20" spans="1:7" ht="13.5" customHeight="1">
      <c r="A20" s="86" t="s">
        <v>128</v>
      </c>
      <c r="B20" s="87">
        <v>13.983</v>
      </c>
      <c r="C20" s="87">
        <v>0.652</v>
      </c>
      <c r="D20" s="87">
        <v>0</v>
      </c>
      <c r="E20" s="87">
        <v>4.165</v>
      </c>
      <c r="F20" s="87">
        <v>0</v>
      </c>
      <c r="G20" s="87">
        <v>9.166</v>
      </c>
    </row>
    <row r="21" spans="1:7" ht="13.5" customHeight="1">
      <c r="A21" s="86" t="s">
        <v>87</v>
      </c>
      <c r="B21" s="87">
        <v>34.635</v>
      </c>
      <c r="C21" s="87">
        <v>3.976</v>
      </c>
      <c r="D21" s="87">
        <v>0</v>
      </c>
      <c r="E21" s="87">
        <v>27</v>
      </c>
      <c r="F21" s="87">
        <v>0</v>
      </c>
      <c r="G21" s="87">
        <v>3.659</v>
      </c>
    </row>
    <row r="22" spans="1:7" ht="13.5" customHeight="1">
      <c r="A22" s="86" t="s">
        <v>88</v>
      </c>
      <c r="B22" s="87">
        <v>116.863</v>
      </c>
      <c r="C22" s="87">
        <v>2.882</v>
      </c>
      <c r="D22" s="87">
        <v>0.199</v>
      </c>
      <c r="E22" s="87">
        <v>12.849</v>
      </c>
      <c r="F22" s="87">
        <v>0</v>
      </c>
      <c r="G22" s="87">
        <v>100.933</v>
      </c>
    </row>
    <row r="23" spans="1:7" ht="13.5" customHeight="1">
      <c r="A23" s="86" t="s">
        <v>89</v>
      </c>
      <c r="B23" s="87">
        <v>19.542</v>
      </c>
      <c r="C23" s="87">
        <v>0</v>
      </c>
      <c r="D23" s="87">
        <v>0</v>
      </c>
      <c r="E23" s="87">
        <v>0.808</v>
      </c>
      <c r="F23" s="87">
        <v>0</v>
      </c>
      <c r="G23" s="87">
        <v>18.734</v>
      </c>
    </row>
    <row r="24" spans="1:7" ht="13.5" customHeight="1">
      <c r="A24" s="86" t="s">
        <v>90</v>
      </c>
      <c r="B24" s="87">
        <v>6.627</v>
      </c>
      <c r="C24" s="87">
        <v>0</v>
      </c>
      <c r="D24" s="87">
        <v>0</v>
      </c>
      <c r="E24" s="87">
        <v>1.414</v>
      </c>
      <c r="F24" s="87">
        <v>0</v>
      </c>
      <c r="G24" s="87">
        <v>5.213</v>
      </c>
    </row>
    <row r="25" spans="1:7" ht="13.5" customHeight="1">
      <c r="A25" s="86" t="s">
        <v>107</v>
      </c>
      <c r="B25" s="87">
        <v>15.11</v>
      </c>
      <c r="C25" s="87">
        <v>4.708</v>
      </c>
      <c r="D25" s="87">
        <v>0</v>
      </c>
      <c r="E25" s="87">
        <v>0.299</v>
      </c>
      <c r="F25" s="87">
        <v>0</v>
      </c>
      <c r="G25" s="87">
        <v>10.103</v>
      </c>
    </row>
    <row r="26" spans="1:7" ht="13.5" customHeight="1">
      <c r="A26" s="86" t="s">
        <v>78</v>
      </c>
      <c r="B26" s="87">
        <v>276.453</v>
      </c>
      <c r="C26" s="87">
        <v>195.489</v>
      </c>
      <c r="D26" s="87">
        <v>0</v>
      </c>
      <c r="E26" s="87">
        <v>32.973</v>
      </c>
      <c r="F26" s="87">
        <v>0</v>
      </c>
      <c r="G26" s="87">
        <v>47.991</v>
      </c>
    </row>
    <row r="27" spans="1:7" ht="13.5" customHeight="1">
      <c r="A27" s="86" t="s">
        <v>108</v>
      </c>
      <c r="B27" s="87">
        <v>32.647</v>
      </c>
      <c r="C27" s="87">
        <v>4.657</v>
      </c>
      <c r="D27" s="87">
        <v>0</v>
      </c>
      <c r="E27" s="87">
        <v>12.495</v>
      </c>
      <c r="F27" s="87">
        <v>0</v>
      </c>
      <c r="G27" s="87">
        <v>15.495</v>
      </c>
    </row>
    <row r="28" spans="1:7" ht="13.5" customHeight="1">
      <c r="A28" s="86" t="s">
        <v>93</v>
      </c>
      <c r="B28" s="87">
        <v>51.957</v>
      </c>
      <c r="C28" s="87">
        <v>0</v>
      </c>
      <c r="D28" s="87">
        <v>0</v>
      </c>
      <c r="E28" s="87">
        <v>0.667</v>
      </c>
      <c r="F28" s="87">
        <v>0</v>
      </c>
      <c r="G28" s="87">
        <v>51.29</v>
      </c>
    </row>
    <row r="29" spans="1:7" ht="13.5" customHeight="1">
      <c r="A29" s="86" t="s">
        <v>110</v>
      </c>
      <c r="B29" s="87">
        <v>41.067</v>
      </c>
      <c r="C29" s="87">
        <v>0</v>
      </c>
      <c r="D29" s="87">
        <v>0</v>
      </c>
      <c r="E29" s="87">
        <v>13.556</v>
      </c>
      <c r="F29" s="87">
        <v>0</v>
      </c>
      <c r="G29" s="87">
        <v>27.511</v>
      </c>
    </row>
    <row r="30" spans="1:7" ht="13.5" customHeight="1">
      <c r="A30" s="86" t="s">
        <v>79</v>
      </c>
      <c r="B30" s="87">
        <v>494.541</v>
      </c>
      <c r="C30" s="87">
        <v>9.457</v>
      </c>
      <c r="D30" s="87">
        <v>0</v>
      </c>
      <c r="E30" s="87">
        <v>26.019</v>
      </c>
      <c r="F30" s="87">
        <v>82.38</v>
      </c>
      <c r="G30" s="87">
        <v>376.685</v>
      </c>
    </row>
    <row r="31" spans="1:7" ht="13.5" customHeight="1">
      <c r="A31" s="86" t="s">
        <v>111</v>
      </c>
      <c r="B31" s="87">
        <v>38.181</v>
      </c>
      <c r="C31" s="87">
        <v>0</v>
      </c>
      <c r="D31" s="87">
        <v>0</v>
      </c>
      <c r="E31" s="87">
        <v>5.901</v>
      </c>
      <c r="F31" s="87">
        <v>0</v>
      </c>
      <c r="G31" s="87">
        <v>32.28</v>
      </c>
    </row>
    <row r="32" spans="1:7" ht="13.5" customHeight="1">
      <c r="A32" s="86" t="s">
        <v>134</v>
      </c>
      <c r="B32" s="87">
        <v>122.076</v>
      </c>
      <c r="C32" s="87">
        <v>0</v>
      </c>
      <c r="D32" s="87">
        <v>0</v>
      </c>
      <c r="E32" s="87">
        <v>2.503</v>
      </c>
      <c r="F32" s="87">
        <v>0</v>
      </c>
      <c r="G32" s="87">
        <v>119.573</v>
      </c>
    </row>
    <row r="33" spans="1:7" ht="13.5" customHeight="1">
      <c r="A33" s="86" t="s">
        <v>95</v>
      </c>
      <c r="B33" s="87">
        <v>611.553</v>
      </c>
      <c r="C33" s="87">
        <v>401.792</v>
      </c>
      <c r="D33" s="87">
        <v>9.524</v>
      </c>
      <c r="E33" s="87">
        <v>12.185</v>
      </c>
      <c r="F33" s="87">
        <v>0</v>
      </c>
      <c r="G33" s="87">
        <v>188.052</v>
      </c>
    </row>
    <row r="34" spans="1:7" ht="13.5" customHeight="1">
      <c r="A34" s="86" t="s">
        <v>96</v>
      </c>
      <c r="B34" s="87">
        <v>3.657</v>
      </c>
      <c r="C34" s="87">
        <v>0</v>
      </c>
      <c r="D34" s="87">
        <v>0</v>
      </c>
      <c r="E34" s="87">
        <v>0</v>
      </c>
      <c r="F34" s="87">
        <v>0</v>
      </c>
      <c r="G34" s="87">
        <v>3.657</v>
      </c>
    </row>
    <row r="35" spans="1:7" ht="13.5" customHeight="1">
      <c r="A35" s="86" t="s">
        <v>129</v>
      </c>
      <c r="B35" s="87">
        <v>23.257</v>
      </c>
      <c r="C35" s="87">
        <v>0.652</v>
      </c>
      <c r="D35" s="87">
        <v>4.154</v>
      </c>
      <c r="E35" s="87">
        <v>14.875</v>
      </c>
      <c r="F35" s="87">
        <v>0</v>
      </c>
      <c r="G35" s="87">
        <v>3.576</v>
      </c>
    </row>
    <row r="36" spans="1:7" ht="13.5" customHeight="1">
      <c r="A36" s="86" t="s">
        <v>97</v>
      </c>
      <c r="B36" s="87">
        <v>46.476</v>
      </c>
      <c r="C36" s="87">
        <v>0.274</v>
      </c>
      <c r="D36" s="87">
        <v>0</v>
      </c>
      <c r="E36" s="87">
        <v>1.423</v>
      </c>
      <c r="F36" s="87">
        <v>0</v>
      </c>
      <c r="G36" s="87">
        <v>44.779</v>
      </c>
    </row>
    <row r="37" spans="1:7" ht="13.5" customHeight="1">
      <c r="A37" s="86" t="s">
        <v>113</v>
      </c>
      <c r="B37" s="87">
        <v>207.002</v>
      </c>
      <c r="C37" s="87">
        <v>120.059</v>
      </c>
      <c r="D37" s="87">
        <v>0</v>
      </c>
      <c r="E37" s="87">
        <v>42.823</v>
      </c>
      <c r="F37" s="87">
        <v>0</v>
      </c>
      <c r="G37" s="87">
        <v>44.12</v>
      </c>
    </row>
    <row r="38" spans="1:7" ht="13.5" customHeight="1">
      <c r="A38" s="86" t="s">
        <v>98</v>
      </c>
      <c r="B38" s="87">
        <v>612.448</v>
      </c>
      <c r="C38" s="87">
        <v>35.914</v>
      </c>
      <c r="D38" s="87">
        <v>25.383</v>
      </c>
      <c r="E38" s="87">
        <v>411.153</v>
      </c>
      <c r="F38" s="87">
        <v>12.405</v>
      </c>
      <c r="G38" s="87">
        <v>127.593</v>
      </c>
    </row>
    <row r="39" spans="1:7" ht="13.5" customHeight="1">
      <c r="A39" s="86" t="s">
        <v>114</v>
      </c>
      <c r="B39" s="87">
        <v>5.987</v>
      </c>
      <c r="C39" s="87">
        <v>0.851</v>
      </c>
      <c r="D39" s="87">
        <v>0</v>
      </c>
      <c r="E39" s="87">
        <v>1.512</v>
      </c>
      <c r="F39" s="87">
        <v>0</v>
      </c>
      <c r="G39" s="87">
        <v>3.624</v>
      </c>
    </row>
    <row r="40" spans="1:7" ht="13.5" customHeight="1">
      <c r="A40" s="86" t="s">
        <v>135</v>
      </c>
      <c r="B40" s="87">
        <v>195.087</v>
      </c>
      <c r="C40" s="87">
        <v>5.194</v>
      </c>
      <c r="D40" s="87">
        <v>0</v>
      </c>
      <c r="E40" s="87">
        <v>0.141</v>
      </c>
      <c r="F40" s="87">
        <v>27.103</v>
      </c>
      <c r="G40" s="87">
        <v>162.649</v>
      </c>
    </row>
    <row r="41" spans="1:7" ht="13.5" customHeight="1">
      <c r="A41" s="86" t="s">
        <v>115</v>
      </c>
      <c r="B41" s="87">
        <v>25.904</v>
      </c>
      <c r="C41" s="87">
        <v>0.832</v>
      </c>
      <c r="D41" s="87">
        <v>0</v>
      </c>
      <c r="E41" s="87">
        <v>21.693</v>
      </c>
      <c r="F41" s="87">
        <v>0</v>
      </c>
      <c r="G41" s="87">
        <v>3.379</v>
      </c>
    </row>
    <row r="42" spans="1:7" ht="13.5" customHeight="1">
      <c r="A42" s="86" t="s">
        <v>99</v>
      </c>
      <c r="B42" s="87">
        <v>74.864</v>
      </c>
      <c r="C42" s="87">
        <v>4.56</v>
      </c>
      <c r="D42" s="87">
        <v>14.382</v>
      </c>
      <c r="E42" s="87">
        <v>40.927</v>
      </c>
      <c r="F42" s="87">
        <v>0</v>
      </c>
      <c r="G42" s="87">
        <v>14.995</v>
      </c>
    </row>
    <row r="43" spans="1:7" ht="13.5" customHeight="1">
      <c r="A43" s="86" t="s">
        <v>80</v>
      </c>
      <c r="B43" s="87">
        <v>142.225</v>
      </c>
      <c r="C43" s="87">
        <v>16.241</v>
      </c>
      <c r="D43" s="87">
        <v>17.066</v>
      </c>
      <c r="E43" s="87">
        <v>5.017</v>
      </c>
      <c r="F43" s="87">
        <v>0</v>
      </c>
      <c r="G43" s="87">
        <v>103.901</v>
      </c>
    </row>
    <row r="44" spans="1:7" ht="13.5" customHeight="1">
      <c r="A44" s="86" t="s">
        <v>117</v>
      </c>
      <c r="B44" s="87">
        <v>40.563</v>
      </c>
      <c r="C44" s="87">
        <v>8.711</v>
      </c>
      <c r="D44" s="87">
        <v>0</v>
      </c>
      <c r="E44" s="87">
        <v>21.218</v>
      </c>
      <c r="F44" s="87">
        <v>0</v>
      </c>
      <c r="G44" s="87">
        <v>10.634</v>
      </c>
    </row>
    <row r="45" spans="1:10" s="91" customFormat="1" ht="13.5" customHeight="1">
      <c r="A45" s="88" t="s">
        <v>331</v>
      </c>
      <c r="B45" s="89"/>
      <c r="C45" s="89"/>
      <c r="D45" s="89"/>
      <c r="E45" s="89"/>
      <c r="F45" s="89"/>
      <c r="G45" s="89"/>
      <c r="H45" s="90"/>
      <c r="J45" s="92"/>
    </row>
    <row r="46" spans="1:10" s="91" customFormat="1" ht="13.5" customHeight="1">
      <c r="A46" s="93" t="s">
        <v>332</v>
      </c>
      <c r="B46" s="94">
        <f aca="true" t="shared" si="0" ref="B46:G46">SUM(B6:B44)</f>
        <v>6122.452000000001</v>
      </c>
      <c r="C46" s="94">
        <f t="shared" si="0"/>
        <v>1137.7910000000002</v>
      </c>
      <c r="D46" s="94">
        <f t="shared" si="0"/>
        <v>740.411</v>
      </c>
      <c r="E46" s="94">
        <f t="shared" si="0"/>
        <v>1549.07</v>
      </c>
      <c r="F46" s="94">
        <f t="shared" si="0"/>
        <v>188.694</v>
      </c>
      <c r="G46" s="94">
        <f t="shared" si="0"/>
        <v>2506.485999999999</v>
      </c>
      <c r="H46" s="90"/>
      <c r="J46" s="95"/>
    </row>
    <row r="47" spans="1:8" ht="13.5" customHeight="1">
      <c r="A47" s="217" t="s">
        <v>333</v>
      </c>
      <c r="B47" s="217"/>
      <c r="C47" s="217"/>
      <c r="D47" s="217"/>
      <c r="E47" s="217"/>
      <c r="F47" s="217"/>
      <c r="G47" s="217"/>
      <c r="H47" s="96"/>
    </row>
    <row r="48" spans="1:7" ht="13.5" customHeight="1">
      <c r="A48" s="86" t="s">
        <v>139</v>
      </c>
      <c r="B48" s="87">
        <v>0.805</v>
      </c>
      <c r="C48" s="87">
        <v>0</v>
      </c>
      <c r="D48" s="87">
        <v>0</v>
      </c>
      <c r="E48" s="87">
        <v>0.592</v>
      </c>
      <c r="F48" s="87">
        <v>0</v>
      </c>
      <c r="G48" s="87">
        <v>0.213</v>
      </c>
    </row>
    <row r="49" spans="1:7" ht="13.5" customHeight="1">
      <c r="A49" s="86" t="s">
        <v>178</v>
      </c>
      <c r="B49" s="87">
        <v>785.329</v>
      </c>
      <c r="C49" s="87">
        <v>340.359</v>
      </c>
      <c r="D49" s="87">
        <v>69.472</v>
      </c>
      <c r="E49" s="87">
        <v>70.562</v>
      </c>
      <c r="F49" s="87">
        <v>13.004</v>
      </c>
      <c r="G49" s="87">
        <v>291.932</v>
      </c>
    </row>
    <row r="50" spans="1:7" ht="13.5" customHeight="1">
      <c r="A50" s="86" t="s">
        <v>141</v>
      </c>
      <c r="B50" s="87">
        <v>0.221</v>
      </c>
      <c r="C50" s="87">
        <v>0</v>
      </c>
      <c r="D50" s="87">
        <v>0</v>
      </c>
      <c r="E50" s="87">
        <v>0</v>
      </c>
      <c r="F50" s="87">
        <v>0</v>
      </c>
      <c r="G50" s="87">
        <v>0.221</v>
      </c>
    </row>
    <row r="51" spans="1:7" ht="13.5" customHeight="1">
      <c r="A51" s="86" t="s">
        <v>143</v>
      </c>
      <c r="B51" s="87">
        <v>725.241</v>
      </c>
      <c r="C51" s="87">
        <v>160.011</v>
      </c>
      <c r="D51" s="87">
        <v>233.163</v>
      </c>
      <c r="E51" s="87">
        <v>240.576</v>
      </c>
      <c r="F51" s="87">
        <v>0</v>
      </c>
      <c r="G51" s="87">
        <v>91.491</v>
      </c>
    </row>
    <row r="52" spans="1:7" ht="13.5" customHeight="1">
      <c r="A52" s="86" t="s">
        <v>161</v>
      </c>
      <c r="B52" s="87">
        <v>1214.594</v>
      </c>
      <c r="C52" s="87">
        <v>28.623</v>
      </c>
      <c r="D52" s="87">
        <v>186.165</v>
      </c>
      <c r="E52" s="87">
        <v>713.528</v>
      </c>
      <c r="F52" s="87">
        <v>3.221</v>
      </c>
      <c r="G52" s="87">
        <v>283.057</v>
      </c>
    </row>
    <row r="53" spans="1:7" ht="13.5" customHeight="1">
      <c r="A53" s="86" t="s">
        <v>258</v>
      </c>
      <c r="B53" s="87">
        <v>74.692</v>
      </c>
      <c r="C53" s="87">
        <v>20.86</v>
      </c>
      <c r="D53" s="87">
        <v>4.023</v>
      </c>
      <c r="E53" s="87">
        <v>35.633</v>
      </c>
      <c r="F53" s="87">
        <v>0</v>
      </c>
      <c r="G53" s="87">
        <v>14.176</v>
      </c>
    </row>
    <row r="54" spans="1:7" ht="13.5" customHeight="1">
      <c r="A54" s="86" t="s">
        <v>179</v>
      </c>
      <c r="B54" s="87">
        <v>2359.371</v>
      </c>
      <c r="C54" s="87">
        <v>984.06</v>
      </c>
      <c r="D54" s="87">
        <v>505.834</v>
      </c>
      <c r="E54" s="87">
        <v>242.223</v>
      </c>
      <c r="F54" s="87">
        <v>210.09</v>
      </c>
      <c r="G54" s="87">
        <v>417.164</v>
      </c>
    </row>
    <row r="55" spans="1:7" ht="13.5" customHeight="1">
      <c r="A55" s="86" t="s">
        <v>145</v>
      </c>
      <c r="B55" s="87">
        <v>2977.609</v>
      </c>
      <c r="C55" s="87">
        <v>1296.414</v>
      </c>
      <c r="D55" s="87">
        <v>931.038</v>
      </c>
      <c r="E55" s="87">
        <v>539.723</v>
      </c>
      <c r="F55" s="87">
        <v>0</v>
      </c>
      <c r="G55" s="87">
        <v>210.434</v>
      </c>
    </row>
    <row r="56" spans="1:7" ht="13.5" customHeight="1">
      <c r="A56" s="86" t="s">
        <v>173</v>
      </c>
      <c r="B56" s="87">
        <v>863.177</v>
      </c>
      <c r="C56" s="87">
        <v>240.171</v>
      </c>
      <c r="D56" s="87">
        <v>187.468</v>
      </c>
      <c r="E56" s="87">
        <v>122.038</v>
      </c>
      <c r="F56" s="87">
        <v>16.986</v>
      </c>
      <c r="G56" s="87">
        <v>296.514</v>
      </c>
    </row>
    <row r="57" spans="1:7" ht="13.5" customHeight="1">
      <c r="A57" s="86" t="s">
        <v>174</v>
      </c>
      <c r="B57" s="87">
        <v>91.402</v>
      </c>
      <c r="C57" s="87">
        <v>4.745</v>
      </c>
      <c r="D57" s="87">
        <v>0</v>
      </c>
      <c r="E57" s="87">
        <v>39.404</v>
      </c>
      <c r="F57" s="87">
        <v>0</v>
      </c>
      <c r="G57" s="87">
        <v>47.253</v>
      </c>
    </row>
    <row r="58" spans="1:7" ht="13.5" customHeight="1">
      <c r="A58" s="86" t="s">
        <v>162</v>
      </c>
      <c r="B58" s="87">
        <v>3.613</v>
      </c>
      <c r="C58" s="87">
        <v>0</v>
      </c>
      <c r="D58" s="87">
        <v>0</v>
      </c>
      <c r="E58" s="87">
        <v>0</v>
      </c>
      <c r="F58" s="87">
        <v>0</v>
      </c>
      <c r="G58" s="87">
        <v>3.613</v>
      </c>
    </row>
    <row r="59" spans="1:7" ht="13.5" customHeight="1">
      <c r="A59" s="86" t="s">
        <v>146</v>
      </c>
      <c r="B59" s="87">
        <v>60.434</v>
      </c>
      <c r="C59" s="87">
        <v>14.939</v>
      </c>
      <c r="D59" s="87">
        <v>6.306</v>
      </c>
      <c r="E59" s="87">
        <v>9.116</v>
      </c>
      <c r="F59" s="87">
        <v>0</v>
      </c>
      <c r="G59" s="87">
        <v>30.073</v>
      </c>
    </row>
    <row r="60" spans="1:7" ht="13.5" customHeight="1">
      <c r="A60" s="86" t="s">
        <v>147</v>
      </c>
      <c r="B60" s="87">
        <v>1018.041</v>
      </c>
      <c r="C60" s="87">
        <v>308.199</v>
      </c>
      <c r="D60" s="87">
        <v>541.097</v>
      </c>
      <c r="E60" s="87">
        <v>100.173</v>
      </c>
      <c r="F60" s="87">
        <v>0</v>
      </c>
      <c r="G60" s="87">
        <v>68.572</v>
      </c>
    </row>
    <row r="61" spans="1:7" ht="13.5" customHeight="1">
      <c r="A61" s="86" t="s">
        <v>148</v>
      </c>
      <c r="B61" s="87">
        <v>10.123</v>
      </c>
      <c r="C61" s="87">
        <v>0</v>
      </c>
      <c r="D61" s="87">
        <v>0</v>
      </c>
      <c r="E61" s="87">
        <v>5.36</v>
      </c>
      <c r="F61" s="87">
        <v>0</v>
      </c>
      <c r="G61" s="87">
        <v>4.763</v>
      </c>
    </row>
    <row r="62" spans="1:7" ht="13.5" customHeight="1">
      <c r="A62" s="86" t="s">
        <v>175</v>
      </c>
      <c r="B62" s="87">
        <v>318.258</v>
      </c>
      <c r="C62" s="87">
        <v>190.219</v>
      </c>
      <c r="D62" s="87">
        <v>0</v>
      </c>
      <c r="E62" s="87">
        <v>6.464</v>
      </c>
      <c r="F62" s="87">
        <v>0</v>
      </c>
      <c r="G62" s="87">
        <v>121.575</v>
      </c>
    </row>
    <row r="63" spans="1:7" ht="13.5" customHeight="1">
      <c r="A63" s="86" t="s">
        <v>163</v>
      </c>
      <c r="B63" s="87">
        <v>6.607</v>
      </c>
      <c r="C63" s="87">
        <v>0</v>
      </c>
      <c r="D63" s="87">
        <v>0</v>
      </c>
      <c r="E63" s="87">
        <v>0</v>
      </c>
      <c r="F63" s="87">
        <v>0</v>
      </c>
      <c r="G63" s="87">
        <v>6.607</v>
      </c>
    </row>
    <row r="64" spans="1:7" ht="13.5" customHeight="1">
      <c r="A64" s="86" t="s">
        <v>334</v>
      </c>
      <c r="B64" s="87">
        <v>47.822</v>
      </c>
      <c r="C64" s="87">
        <v>0</v>
      </c>
      <c r="D64" s="87">
        <v>0</v>
      </c>
      <c r="E64" s="87">
        <v>1.074</v>
      </c>
      <c r="F64" s="87">
        <v>0</v>
      </c>
      <c r="G64" s="87">
        <v>46.748</v>
      </c>
    </row>
    <row r="65" spans="1:7" ht="13.5" customHeight="1">
      <c r="A65" s="86" t="s">
        <v>149</v>
      </c>
      <c r="B65" s="87">
        <v>2.821</v>
      </c>
      <c r="C65" s="87">
        <v>0</v>
      </c>
      <c r="D65" s="87">
        <v>0</v>
      </c>
      <c r="E65" s="87">
        <v>0.621</v>
      </c>
      <c r="F65" s="87">
        <v>0</v>
      </c>
      <c r="G65" s="87">
        <v>2.2</v>
      </c>
    </row>
    <row r="66" spans="1:7" ht="13.5" customHeight="1">
      <c r="A66" s="86" t="s">
        <v>164</v>
      </c>
      <c r="B66" s="87">
        <v>3.642</v>
      </c>
      <c r="C66" s="87">
        <v>0.298</v>
      </c>
      <c r="D66" s="87">
        <v>0</v>
      </c>
      <c r="E66" s="87">
        <v>0</v>
      </c>
      <c r="F66" s="87">
        <v>0</v>
      </c>
      <c r="G66" s="87">
        <v>3.344</v>
      </c>
    </row>
    <row r="67" spans="1:7" ht="13.5" customHeight="1">
      <c r="A67" s="86" t="s">
        <v>170</v>
      </c>
      <c r="B67" s="87">
        <v>41.154</v>
      </c>
      <c r="C67" s="87">
        <v>4.872</v>
      </c>
      <c r="D67" s="87">
        <v>0</v>
      </c>
      <c r="E67" s="87">
        <v>22.598</v>
      </c>
      <c r="F67" s="87">
        <v>0</v>
      </c>
      <c r="G67" s="87">
        <v>13.684</v>
      </c>
    </row>
    <row r="68" spans="1:7" ht="13.5" customHeight="1">
      <c r="A68" s="86" t="s">
        <v>150</v>
      </c>
      <c r="B68" s="87">
        <v>2.4</v>
      </c>
      <c r="C68" s="87">
        <v>0</v>
      </c>
      <c r="D68" s="87">
        <v>0</v>
      </c>
      <c r="E68" s="87">
        <v>2.12</v>
      </c>
      <c r="F68" s="87">
        <v>0</v>
      </c>
      <c r="G68" s="87">
        <v>0.28</v>
      </c>
    </row>
    <row r="69" spans="1:7" ht="13.5" customHeight="1">
      <c r="A69" s="86" t="s">
        <v>165</v>
      </c>
      <c r="B69" s="87">
        <v>704.543</v>
      </c>
      <c r="C69" s="87">
        <v>119.99</v>
      </c>
      <c r="D69" s="87">
        <v>63.195</v>
      </c>
      <c r="E69" s="87">
        <v>247.151</v>
      </c>
      <c r="F69" s="87">
        <v>1.598</v>
      </c>
      <c r="G69" s="87">
        <v>272.609</v>
      </c>
    </row>
    <row r="70" spans="1:7" ht="13.5" customHeight="1">
      <c r="A70" s="86" t="s">
        <v>151</v>
      </c>
      <c r="B70" s="87">
        <v>217.955</v>
      </c>
      <c r="C70" s="87">
        <v>0</v>
      </c>
      <c r="D70" s="87">
        <v>126.341</v>
      </c>
      <c r="E70" s="87">
        <v>47.011</v>
      </c>
      <c r="F70" s="87">
        <v>40.054</v>
      </c>
      <c r="G70" s="87">
        <v>4.549</v>
      </c>
    </row>
    <row r="71" spans="1:7" ht="13.5" customHeight="1">
      <c r="A71" s="86" t="s">
        <v>166</v>
      </c>
      <c r="B71" s="87">
        <v>1278.852</v>
      </c>
      <c r="C71" s="87">
        <v>608.111</v>
      </c>
      <c r="D71" s="87">
        <v>52.793</v>
      </c>
      <c r="E71" s="87">
        <v>43.257</v>
      </c>
      <c r="F71" s="87">
        <v>0</v>
      </c>
      <c r="G71" s="87">
        <v>574.691</v>
      </c>
    </row>
    <row r="72" spans="1:7" ht="13.5" customHeight="1">
      <c r="A72" s="86" t="s">
        <v>153</v>
      </c>
      <c r="B72" s="87">
        <v>1564.166</v>
      </c>
      <c r="C72" s="87">
        <v>98.944</v>
      </c>
      <c r="D72" s="87">
        <v>80.722</v>
      </c>
      <c r="E72" s="87">
        <v>1100.413</v>
      </c>
      <c r="F72" s="87">
        <v>80.896</v>
      </c>
      <c r="G72" s="87">
        <v>203.191</v>
      </c>
    </row>
    <row r="73" spans="1:7" ht="13.5" customHeight="1">
      <c r="A73" s="86" t="s">
        <v>167</v>
      </c>
      <c r="B73" s="87">
        <v>6.531</v>
      </c>
      <c r="C73" s="87">
        <v>0.69</v>
      </c>
      <c r="D73" s="87">
        <v>0</v>
      </c>
      <c r="E73" s="87">
        <v>0.498</v>
      </c>
      <c r="F73" s="87">
        <v>0</v>
      </c>
      <c r="G73" s="87">
        <v>5.343</v>
      </c>
    </row>
    <row r="74" spans="1:7" ht="13.5" customHeight="1">
      <c r="A74" s="86" t="s">
        <v>181</v>
      </c>
      <c r="B74" s="87">
        <v>53.555</v>
      </c>
      <c r="C74" s="87">
        <v>2.518</v>
      </c>
      <c r="D74" s="87">
        <v>0</v>
      </c>
      <c r="E74" s="87">
        <v>40.203</v>
      </c>
      <c r="F74" s="87">
        <v>5.767</v>
      </c>
      <c r="G74" s="87">
        <v>5.067</v>
      </c>
    </row>
    <row r="75" spans="1:7" ht="13.5" customHeight="1">
      <c r="A75" s="86" t="s">
        <v>176</v>
      </c>
      <c r="B75" s="87">
        <v>285.061</v>
      </c>
      <c r="C75" s="87">
        <v>59.445</v>
      </c>
      <c r="D75" s="87">
        <v>0</v>
      </c>
      <c r="E75" s="87">
        <v>25.143</v>
      </c>
      <c r="F75" s="87">
        <v>0</v>
      </c>
      <c r="G75" s="87">
        <v>200.473</v>
      </c>
    </row>
    <row r="76" spans="1:7" ht="13.5" customHeight="1">
      <c r="A76" s="86" t="s">
        <v>154</v>
      </c>
      <c r="B76" s="87">
        <v>938.759</v>
      </c>
      <c r="C76" s="87">
        <v>118.282</v>
      </c>
      <c r="D76" s="87">
        <v>292.957</v>
      </c>
      <c r="E76" s="87">
        <v>442.895</v>
      </c>
      <c r="F76" s="87">
        <v>1.593</v>
      </c>
      <c r="G76" s="87">
        <v>83.032</v>
      </c>
    </row>
    <row r="77" spans="1:7" ht="13.5" customHeight="1">
      <c r="A77" s="86" t="s">
        <v>171</v>
      </c>
      <c r="B77" s="87">
        <v>5.792</v>
      </c>
      <c r="C77" s="87">
        <v>2.031</v>
      </c>
      <c r="D77" s="87">
        <v>0</v>
      </c>
      <c r="E77" s="87">
        <v>2.525</v>
      </c>
      <c r="F77" s="87">
        <v>0</v>
      </c>
      <c r="G77" s="87">
        <v>1.236</v>
      </c>
    </row>
    <row r="78" spans="1:7" ht="13.5" customHeight="1">
      <c r="A78" s="86" t="s">
        <v>156</v>
      </c>
      <c r="B78" s="87">
        <v>54.258</v>
      </c>
      <c r="C78" s="87">
        <v>4.006</v>
      </c>
      <c r="D78" s="87">
        <v>0</v>
      </c>
      <c r="E78" s="87">
        <v>2.853</v>
      </c>
      <c r="F78" s="87">
        <v>0</v>
      </c>
      <c r="G78" s="87">
        <v>47.399</v>
      </c>
    </row>
    <row r="79" spans="1:7" ht="13.5" customHeight="1">
      <c r="A79" s="86" t="s">
        <v>157</v>
      </c>
      <c r="B79" s="87">
        <v>0.975</v>
      </c>
      <c r="C79" s="87">
        <v>0</v>
      </c>
      <c r="D79" s="87">
        <v>0</v>
      </c>
      <c r="E79" s="87">
        <v>0.227</v>
      </c>
      <c r="F79" s="87">
        <v>0</v>
      </c>
      <c r="G79" s="87">
        <v>0.748</v>
      </c>
    </row>
    <row r="80" spans="1:7" ht="13.5" customHeight="1">
      <c r="A80" s="86" t="s">
        <v>182</v>
      </c>
      <c r="B80" s="87">
        <v>108.848</v>
      </c>
      <c r="C80" s="87">
        <v>7.581</v>
      </c>
      <c r="D80" s="87">
        <v>0</v>
      </c>
      <c r="E80" s="87">
        <v>8.947</v>
      </c>
      <c r="F80" s="87">
        <v>0</v>
      </c>
      <c r="G80" s="87">
        <v>92.32</v>
      </c>
    </row>
    <row r="81" spans="1:7" ht="13.5" customHeight="1">
      <c r="A81" s="86" t="s">
        <v>259</v>
      </c>
      <c r="B81" s="87">
        <v>1016.439</v>
      </c>
      <c r="C81" s="87">
        <v>487.033</v>
      </c>
      <c r="D81" s="87">
        <v>147.06</v>
      </c>
      <c r="E81" s="87">
        <v>46.387</v>
      </c>
      <c r="F81" s="87">
        <v>0</v>
      </c>
      <c r="G81" s="87">
        <v>335.959</v>
      </c>
    </row>
    <row r="82" spans="1:7" ht="13.5" customHeight="1">
      <c r="A82" s="86" t="s">
        <v>144</v>
      </c>
      <c r="B82" s="87">
        <v>16.293</v>
      </c>
      <c r="C82" s="87">
        <v>0</v>
      </c>
      <c r="D82" s="87">
        <v>0</v>
      </c>
      <c r="E82" s="87">
        <v>0.672</v>
      </c>
      <c r="F82" s="87">
        <v>0</v>
      </c>
      <c r="G82" s="87">
        <v>15.621</v>
      </c>
    </row>
    <row r="83" spans="1:7" ht="13.5" customHeight="1">
      <c r="A83" s="88" t="s">
        <v>335</v>
      </c>
      <c r="B83" s="97"/>
      <c r="C83" s="97"/>
      <c r="D83" s="97"/>
      <c r="E83" s="97"/>
      <c r="F83" s="97"/>
      <c r="G83" s="97"/>
    </row>
    <row r="84" spans="1:7" ht="13.5" customHeight="1">
      <c r="A84" s="98" t="s">
        <v>332</v>
      </c>
      <c r="B84" s="99">
        <f aca="true" t="shared" si="1" ref="B84:G84">SUM(B48:B82)</f>
        <v>16859.382999999998</v>
      </c>
      <c r="C84" s="99">
        <f t="shared" si="1"/>
        <v>5102.401</v>
      </c>
      <c r="D84" s="99">
        <f t="shared" si="1"/>
        <v>3427.634</v>
      </c>
      <c r="E84" s="99">
        <f t="shared" si="1"/>
        <v>4159.986999999999</v>
      </c>
      <c r="F84" s="99">
        <f t="shared" si="1"/>
        <v>373.209</v>
      </c>
      <c r="G84" s="99">
        <f t="shared" si="1"/>
        <v>3796.1519999999996</v>
      </c>
    </row>
    <row r="85" spans="1:7" ht="13.5" customHeight="1">
      <c r="A85" s="217" t="s">
        <v>336</v>
      </c>
      <c r="B85" s="217"/>
      <c r="C85" s="217"/>
      <c r="D85" s="217"/>
      <c r="E85" s="217"/>
      <c r="F85" s="217"/>
      <c r="G85" s="217"/>
    </row>
    <row r="86" spans="1:14" ht="13.5" customHeight="1">
      <c r="A86" s="86" t="s">
        <v>185</v>
      </c>
      <c r="B86" s="87">
        <v>498.387</v>
      </c>
      <c r="C86" s="87">
        <v>81.461</v>
      </c>
      <c r="D86" s="87">
        <v>57.738</v>
      </c>
      <c r="E86" s="87">
        <v>1.166</v>
      </c>
      <c r="F86" s="87">
        <v>247.466</v>
      </c>
      <c r="G86" s="87">
        <v>110.556</v>
      </c>
      <c r="J86" s="100"/>
      <c r="K86" s="100"/>
      <c r="L86" s="100"/>
      <c r="M86" s="100"/>
      <c r="N86" s="100"/>
    </row>
    <row r="87" spans="1:14" ht="13.5" customHeight="1">
      <c r="A87" s="86" t="s">
        <v>200</v>
      </c>
      <c r="B87" s="87">
        <v>440.199</v>
      </c>
      <c r="C87" s="87">
        <v>64.386</v>
      </c>
      <c r="D87" s="87">
        <v>51.632</v>
      </c>
      <c r="E87" s="87">
        <v>253.569</v>
      </c>
      <c r="F87" s="87">
        <v>35.284</v>
      </c>
      <c r="G87" s="87">
        <v>35.328</v>
      </c>
      <c r="J87" s="100"/>
      <c r="K87" s="100"/>
      <c r="L87" s="100"/>
      <c r="M87" s="100"/>
      <c r="N87" s="100"/>
    </row>
    <row r="88" spans="1:14" ht="13.5" customHeight="1">
      <c r="A88" s="86" t="s">
        <v>218</v>
      </c>
      <c r="B88" s="87">
        <v>494.038</v>
      </c>
      <c r="C88" s="87">
        <v>0.501</v>
      </c>
      <c r="D88" s="87">
        <v>12.757</v>
      </c>
      <c r="E88" s="87">
        <v>2.843</v>
      </c>
      <c r="F88" s="87">
        <v>0</v>
      </c>
      <c r="G88" s="87">
        <v>477.937</v>
      </c>
      <c r="J88" s="100"/>
      <c r="K88" s="100"/>
      <c r="L88" s="100"/>
      <c r="M88" s="100"/>
      <c r="N88" s="100"/>
    </row>
    <row r="89" spans="1:14" ht="13.5" customHeight="1">
      <c r="A89" s="86" t="s">
        <v>219</v>
      </c>
      <c r="B89" s="87">
        <v>2096.24</v>
      </c>
      <c r="C89" s="87">
        <v>53.809</v>
      </c>
      <c r="D89" s="87">
        <v>357.147</v>
      </c>
      <c r="E89" s="87">
        <v>1532.658</v>
      </c>
      <c r="F89" s="87">
        <v>19.378</v>
      </c>
      <c r="G89" s="87">
        <v>133.248</v>
      </c>
      <c r="J89" s="100"/>
      <c r="K89" s="100"/>
      <c r="L89" s="100"/>
      <c r="M89" s="100"/>
      <c r="N89" s="100"/>
    </row>
    <row r="90" spans="1:14" ht="13.5" customHeight="1">
      <c r="A90" s="86" t="s">
        <v>209</v>
      </c>
      <c r="B90" s="87">
        <v>26811.081</v>
      </c>
      <c r="C90" s="87">
        <v>4764.715</v>
      </c>
      <c r="D90" s="87">
        <v>11363.918</v>
      </c>
      <c r="E90" s="87">
        <v>4807.586</v>
      </c>
      <c r="F90" s="87">
        <v>3868.599</v>
      </c>
      <c r="G90" s="87">
        <v>2006.263</v>
      </c>
      <c r="J90" s="100"/>
      <c r="K90" s="100"/>
      <c r="L90" s="100"/>
      <c r="M90" s="100"/>
      <c r="N90" s="100"/>
    </row>
    <row r="91" spans="1:14" ht="13.5" customHeight="1">
      <c r="A91" s="86" t="s">
        <v>337</v>
      </c>
      <c r="B91" s="87">
        <v>39100.472</v>
      </c>
      <c r="C91" s="87">
        <v>8775.637</v>
      </c>
      <c r="D91" s="87">
        <v>19586.918</v>
      </c>
      <c r="E91" s="87">
        <v>2551.792</v>
      </c>
      <c r="F91" s="87">
        <v>7447.484</v>
      </c>
      <c r="G91" s="87">
        <v>738.641</v>
      </c>
      <c r="J91" s="100"/>
      <c r="K91" s="100"/>
      <c r="L91" s="100"/>
      <c r="M91" s="100"/>
      <c r="N91" s="100"/>
    </row>
    <row r="92" spans="1:14" ht="15" customHeight="1">
      <c r="A92" s="86" t="s">
        <v>202</v>
      </c>
      <c r="B92" s="87">
        <v>9283.162</v>
      </c>
      <c r="C92" s="87">
        <v>4792.53</v>
      </c>
      <c r="D92" s="87">
        <v>2513.483</v>
      </c>
      <c r="E92" s="87">
        <v>509.646</v>
      </c>
      <c r="F92" s="87">
        <v>267.618</v>
      </c>
      <c r="G92" s="87">
        <v>1199.885</v>
      </c>
      <c r="J92" s="101"/>
      <c r="K92" s="101"/>
      <c r="L92" s="101"/>
      <c r="M92" s="101"/>
      <c r="N92" s="101"/>
    </row>
    <row r="93" spans="1:14" ht="13.5" customHeight="1">
      <c r="A93" s="86" t="s">
        <v>220</v>
      </c>
      <c r="B93" s="87">
        <v>5810.175</v>
      </c>
      <c r="C93" s="87">
        <v>1364.597</v>
      </c>
      <c r="D93" s="87">
        <v>646.927</v>
      </c>
      <c r="E93" s="87">
        <v>2023.127</v>
      </c>
      <c r="F93" s="87">
        <v>463.005</v>
      </c>
      <c r="G93" s="87">
        <v>1312.519</v>
      </c>
      <c r="J93" s="102"/>
      <c r="K93" s="102"/>
      <c r="L93" s="102"/>
      <c r="M93" s="102"/>
      <c r="N93" s="102"/>
    </row>
    <row r="94" spans="1:14" ht="13.5" customHeight="1">
      <c r="A94" s="86" t="s">
        <v>260</v>
      </c>
      <c r="B94" s="87">
        <v>1096.418</v>
      </c>
      <c r="C94" s="87">
        <v>79.853</v>
      </c>
      <c r="D94" s="87">
        <v>347.06</v>
      </c>
      <c r="E94" s="87">
        <v>286.85</v>
      </c>
      <c r="F94" s="87">
        <v>166.883</v>
      </c>
      <c r="G94" s="87">
        <v>215.772</v>
      </c>
      <c r="J94" s="100"/>
      <c r="K94" s="100"/>
      <c r="L94" s="100"/>
      <c r="M94" s="100"/>
      <c r="N94" s="100"/>
    </row>
    <row r="95" spans="1:14" ht="13.5" customHeight="1">
      <c r="A95" s="86" t="s">
        <v>186</v>
      </c>
      <c r="B95" s="87">
        <v>158.62</v>
      </c>
      <c r="C95" s="87">
        <v>47.72</v>
      </c>
      <c r="D95" s="87">
        <v>0</v>
      </c>
      <c r="E95" s="87">
        <v>39.211</v>
      </c>
      <c r="F95" s="87">
        <v>0</v>
      </c>
      <c r="G95" s="87">
        <v>71.689</v>
      </c>
      <c r="J95" s="100"/>
      <c r="K95" s="100"/>
      <c r="L95" s="100"/>
      <c r="M95" s="100"/>
      <c r="N95" s="100"/>
    </row>
    <row r="96" spans="1:14" ht="13.5" customHeight="1">
      <c r="A96" s="86" t="s">
        <v>187</v>
      </c>
      <c r="B96" s="87">
        <v>284.586</v>
      </c>
      <c r="C96" s="87">
        <v>138.967</v>
      </c>
      <c r="D96" s="87">
        <v>0</v>
      </c>
      <c r="E96" s="87">
        <v>54.846</v>
      </c>
      <c r="F96" s="87">
        <v>13.501</v>
      </c>
      <c r="G96" s="87">
        <v>77.272</v>
      </c>
      <c r="J96" s="100"/>
      <c r="K96" s="100"/>
      <c r="L96" s="100"/>
      <c r="M96" s="100"/>
      <c r="N96" s="100"/>
    </row>
    <row r="97" spans="1:14" ht="13.5" customHeight="1">
      <c r="A97" s="86" t="s">
        <v>338</v>
      </c>
      <c r="B97" s="87">
        <v>982.751</v>
      </c>
      <c r="C97" s="87">
        <v>98.135</v>
      </c>
      <c r="D97" s="87">
        <v>131.584</v>
      </c>
      <c r="E97" s="87">
        <v>632.486</v>
      </c>
      <c r="F97" s="87">
        <v>21.57</v>
      </c>
      <c r="G97" s="87">
        <v>98.976</v>
      </c>
      <c r="J97" s="100"/>
      <c r="K97" s="100"/>
      <c r="L97" s="100"/>
      <c r="M97" s="100"/>
      <c r="N97" s="100"/>
    </row>
    <row r="98" spans="1:14" ht="13.5" customHeight="1">
      <c r="A98" s="86" t="s">
        <v>339</v>
      </c>
      <c r="B98" s="87">
        <v>14144.727</v>
      </c>
      <c r="C98" s="87">
        <v>1616.885</v>
      </c>
      <c r="D98" s="87">
        <v>8260.681</v>
      </c>
      <c r="E98" s="87">
        <v>1276.461</v>
      </c>
      <c r="F98" s="87">
        <v>1515.231</v>
      </c>
      <c r="G98" s="87">
        <v>1475.469</v>
      </c>
      <c r="J98" s="100"/>
      <c r="K98" s="100"/>
      <c r="L98" s="100"/>
      <c r="M98" s="100"/>
      <c r="N98" s="100"/>
    </row>
    <row r="99" spans="1:14" ht="13.5" customHeight="1">
      <c r="A99" s="86" t="s">
        <v>188</v>
      </c>
      <c r="B99" s="87">
        <v>2366.461</v>
      </c>
      <c r="C99" s="87">
        <v>1754.017</v>
      </c>
      <c r="D99" s="87">
        <v>23.495</v>
      </c>
      <c r="E99" s="87">
        <v>98.283</v>
      </c>
      <c r="F99" s="87">
        <v>269.489</v>
      </c>
      <c r="G99" s="87">
        <v>221.177</v>
      </c>
      <c r="J99" s="100"/>
      <c r="K99" s="100"/>
      <c r="L99" s="100"/>
      <c r="M99" s="100"/>
      <c r="N99" s="100"/>
    </row>
    <row r="100" spans="1:14" ht="13.5" customHeight="1">
      <c r="A100" s="86" t="s">
        <v>340</v>
      </c>
      <c r="B100" s="87">
        <v>0.483</v>
      </c>
      <c r="C100" s="87">
        <v>0</v>
      </c>
      <c r="D100" s="87">
        <v>0</v>
      </c>
      <c r="E100" s="87">
        <v>0.483</v>
      </c>
      <c r="F100" s="87">
        <v>0</v>
      </c>
      <c r="G100" s="87">
        <v>0</v>
      </c>
      <c r="J100" s="100"/>
      <c r="K100" s="100"/>
      <c r="L100" s="100"/>
      <c r="M100" s="100"/>
      <c r="N100" s="100"/>
    </row>
    <row r="101" spans="1:14" ht="13.5" customHeight="1">
      <c r="A101" s="86" t="s">
        <v>189</v>
      </c>
      <c r="B101" s="87">
        <v>141.382</v>
      </c>
      <c r="C101" s="87">
        <v>0.842</v>
      </c>
      <c r="D101" s="87">
        <v>34.456</v>
      </c>
      <c r="E101" s="87">
        <v>103.264</v>
      </c>
      <c r="F101" s="87">
        <v>0</v>
      </c>
      <c r="G101" s="87">
        <v>2.82</v>
      </c>
      <c r="J101" s="100"/>
      <c r="K101" s="100"/>
      <c r="L101" s="100"/>
      <c r="M101" s="100"/>
      <c r="N101" s="100"/>
    </row>
    <row r="102" spans="1:14" ht="13.5" customHeight="1">
      <c r="A102" s="86" t="s">
        <v>341</v>
      </c>
      <c r="B102" s="87">
        <v>2.321</v>
      </c>
      <c r="C102" s="87">
        <v>0</v>
      </c>
      <c r="D102" s="87">
        <v>0</v>
      </c>
      <c r="E102" s="87">
        <v>0</v>
      </c>
      <c r="F102" s="87">
        <v>0</v>
      </c>
      <c r="G102" s="87">
        <v>2.321</v>
      </c>
      <c r="J102" s="100"/>
      <c r="K102" s="100"/>
      <c r="L102" s="100"/>
      <c r="M102" s="100"/>
      <c r="N102" s="100"/>
    </row>
    <row r="103" spans="1:14" ht="13.5" customHeight="1">
      <c r="A103" s="86" t="s">
        <v>222</v>
      </c>
      <c r="B103" s="87">
        <v>7078.163</v>
      </c>
      <c r="C103" s="87">
        <v>2691.697</v>
      </c>
      <c r="D103" s="87">
        <v>278.782</v>
      </c>
      <c r="E103" s="87">
        <v>471.839</v>
      </c>
      <c r="F103" s="87">
        <v>704.036</v>
      </c>
      <c r="G103" s="87">
        <v>2931.809</v>
      </c>
      <c r="J103" s="100"/>
      <c r="K103" s="100"/>
      <c r="L103" s="100"/>
      <c r="M103" s="100"/>
      <c r="N103" s="100"/>
    </row>
    <row r="104" spans="1:14" ht="13.5" customHeight="1">
      <c r="A104" s="86" t="s">
        <v>203</v>
      </c>
      <c r="B104" s="87">
        <v>144.098</v>
      </c>
      <c r="C104" s="87">
        <v>9.308</v>
      </c>
      <c r="D104" s="87">
        <v>1.057</v>
      </c>
      <c r="E104" s="87">
        <v>121.333</v>
      </c>
      <c r="F104" s="87">
        <v>0</v>
      </c>
      <c r="G104" s="87">
        <v>12.4</v>
      </c>
      <c r="J104" s="100"/>
      <c r="K104" s="100"/>
      <c r="L104" s="100"/>
      <c r="M104" s="100"/>
      <c r="N104" s="100"/>
    </row>
    <row r="105" spans="1:14" ht="13.5" customHeight="1">
      <c r="A105" s="86" t="s">
        <v>214</v>
      </c>
      <c r="B105" s="87">
        <v>669.061</v>
      </c>
      <c r="C105" s="87">
        <v>17.231</v>
      </c>
      <c r="D105" s="87">
        <v>393.294</v>
      </c>
      <c r="E105" s="87">
        <v>235.422</v>
      </c>
      <c r="F105" s="87">
        <v>0</v>
      </c>
      <c r="G105" s="87">
        <v>23.114</v>
      </c>
      <c r="J105" s="100"/>
      <c r="K105" s="100"/>
      <c r="L105" s="100"/>
      <c r="M105" s="100"/>
      <c r="N105" s="100"/>
    </row>
    <row r="106" spans="1:14" ht="13.5" customHeight="1">
      <c r="A106" s="86" t="s">
        <v>223</v>
      </c>
      <c r="B106" s="87">
        <v>165.605</v>
      </c>
      <c r="C106" s="87">
        <v>2.935</v>
      </c>
      <c r="D106" s="87">
        <v>14.159</v>
      </c>
      <c r="E106" s="87">
        <v>119.129</v>
      </c>
      <c r="F106" s="87">
        <v>0</v>
      </c>
      <c r="G106" s="87">
        <v>29.382</v>
      </c>
      <c r="J106" s="100"/>
      <c r="K106" s="100"/>
      <c r="L106" s="100"/>
      <c r="M106" s="100"/>
      <c r="N106" s="100"/>
    </row>
    <row r="107" spans="1:14" ht="13.5" customHeight="1">
      <c r="A107" s="86" t="s">
        <v>190</v>
      </c>
      <c r="B107" s="87">
        <v>26.129</v>
      </c>
      <c r="C107" s="87">
        <v>1.358</v>
      </c>
      <c r="D107" s="87">
        <v>0</v>
      </c>
      <c r="E107" s="87">
        <v>1.585</v>
      </c>
      <c r="F107" s="87">
        <v>0</v>
      </c>
      <c r="G107" s="87">
        <v>23.186</v>
      </c>
      <c r="J107" s="100"/>
      <c r="K107" s="100"/>
      <c r="L107" s="100"/>
      <c r="M107" s="100"/>
      <c r="N107" s="100"/>
    </row>
    <row r="108" spans="1:14" ht="13.5" customHeight="1">
      <c r="A108" s="86" t="s">
        <v>205</v>
      </c>
      <c r="B108" s="87">
        <v>408.967</v>
      </c>
      <c r="C108" s="87">
        <v>218.466</v>
      </c>
      <c r="D108" s="87">
        <v>36.098</v>
      </c>
      <c r="E108" s="87">
        <v>129.768</v>
      </c>
      <c r="F108" s="87">
        <v>0</v>
      </c>
      <c r="G108" s="87">
        <v>24.635</v>
      </c>
      <c r="J108" s="100"/>
      <c r="K108" s="100"/>
      <c r="L108" s="100"/>
      <c r="M108" s="100"/>
      <c r="N108" s="100"/>
    </row>
    <row r="109" spans="1:16" ht="13.5" customHeight="1">
      <c r="A109" s="86" t="s">
        <v>224</v>
      </c>
      <c r="B109" s="87">
        <v>5029.236</v>
      </c>
      <c r="C109" s="87">
        <v>410.771</v>
      </c>
      <c r="D109" s="87">
        <v>2403.584</v>
      </c>
      <c r="E109" s="87">
        <v>1338.192</v>
      </c>
      <c r="F109" s="87">
        <v>208.405</v>
      </c>
      <c r="G109" s="87">
        <v>668.284</v>
      </c>
      <c r="J109" s="100"/>
      <c r="K109" s="100"/>
      <c r="L109" s="100"/>
      <c r="M109" s="100"/>
      <c r="N109" s="100"/>
      <c r="O109" s="103"/>
      <c r="P109" s="100">
        <v>1.134</v>
      </c>
    </row>
    <row r="110" spans="1:14" ht="13.5" customHeight="1">
      <c r="A110" s="86" t="s">
        <v>191</v>
      </c>
      <c r="B110" s="87">
        <v>902.68</v>
      </c>
      <c r="C110" s="87">
        <v>302.324</v>
      </c>
      <c r="D110" s="87">
        <v>37.296</v>
      </c>
      <c r="E110" s="87">
        <v>0.664</v>
      </c>
      <c r="F110" s="87">
        <v>335.342</v>
      </c>
      <c r="G110" s="87">
        <v>227.054</v>
      </c>
      <c r="J110" s="100"/>
      <c r="K110" s="100"/>
      <c r="L110" s="100"/>
      <c r="M110" s="100"/>
      <c r="N110" s="100"/>
    </row>
    <row r="111" spans="1:14" ht="13.5" customHeight="1">
      <c r="A111" s="86" t="s">
        <v>192</v>
      </c>
      <c r="B111" s="87">
        <v>1350.123</v>
      </c>
      <c r="C111" s="87">
        <v>527.148</v>
      </c>
      <c r="D111" s="87">
        <v>0</v>
      </c>
      <c r="E111" s="87">
        <v>271.103</v>
      </c>
      <c r="F111" s="87">
        <v>204.421</v>
      </c>
      <c r="G111" s="87">
        <v>347.451</v>
      </c>
      <c r="J111" s="100"/>
      <c r="K111" s="100"/>
      <c r="L111" s="100"/>
      <c r="M111" s="100"/>
      <c r="N111" s="100"/>
    </row>
    <row r="112" spans="1:14" ht="13.5" customHeight="1">
      <c r="A112" s="86" t="s">
        <v>227</v>
      </c>
      <c r="B112" s="87">
        <v>39885.781</v>
      </c>
      <c r="C112" s="87">
        <v>17342.284</v>
      </c>
      <c r="D112" s="87">
        <v>7374.442</v>
      </c>
      <c r="E112" s="87">
        <v>3833.521</v>
      </c>
      <c r="F112" s="87">
        <v>7932.933</v>
      </c>
      <c r="G112" s="87">
        <v>3402.601</v>
      </c>
      <c r="J112" s="100"/>
      <c r="K112" s="100"/>
      <c r="L112" s="100"/>
      <c r="M112" s="100"/>
      <c r="N112" s="100"/>
    </row>
    <row r="113" spans="1:14" ht="13.5" customHeight="1">
      <c r="A113" s="86" t="s">
        <v>206</v>
      </c>
      <c r="B113" s="87">
        <v>174.334</v>
      </c>
      <c r="C113" s="87">
        <v>10.2</v>
      </c>
      <c r="D113" s="87">
        <v>45.234</v>
      </c>
      <c r="E113" s="87">
        <v>84.826</v>
      </c>
      <c r="F113" s="87">
        <v>12.406</v>
      </c>
      <c r="G113" s="87">
        <v>21.668</v>
      </c>
      <c r="J113" s="100"/>
      <c r="K113" s="100"/>
      <c r="L113" s="100"/>
      <c r="M113" s="100"/>
      <c r="N113" s="100"/>
    </row>
    <row r="114" spans="1:14" ht="13.5" customHeight="1">
      <c r="A114" s="86" t="s">
        <v>193</v>
      </c>
      <c r="B114" s="87">
        <v>317.167</v>
      </c>
      <c r="C114" s="87">
        <v>1.461</v>
      </c>
      <c r="D114" s="87">
        <v>26.429</v>
      </c>
      <c r="E114" s="87">
        <v>277.132</v>
      </c>
      <c r="F114" s="87">
        <v>7.572</v>
      </c>
      <c r="G114" s="87">
        <v>4.573</v>
      </c>
      <c r="J114" s="100"/>
      <c r="K114" s="100"/>
      <c r="L114" s="100"/>
      <c r="M114" s="100"/>
      <c r="N114" s="100"/>
    </row>
    <row r="115" spans="1:14" ht="13.5" customHeight="1">
      <c r="A115" s="86" t="s">
        <v>216</v>
      </c>
      <c r="B115" s="104">
        <v>2672</v>
      </c>
      <c r="C115" s="104">
        <v>759</v>
      </c>
      <c r="D115" s="104">
        <v>1223</v>
      </c>
      <c r="E115" s="104">
        <v>108</v>
      </c>
      <c r="F115" s="104">
        <v>375</v>
      </c>
      <c r="G115" s="104">
        <v>207</v>
      </c>
      <c r="J115" s="100"/>
      <c r="K115" s="100"/>
      <c r="L115" s="100"/>
      <c r="M115" s="100"/>
      <c r="N115" s="100"/>
    </row>
    <row r="116" spans="1:14" ht="13.5" customHeight="1">
      <c r="A116" s="86" t="s">
        <v>225</v>
      </c>
      <c r="B116" s="87">
        <v>2842.427</v>
      </c>
      <c r="C116" s="87">
        <v>416.432</v>
      </c>
      <c r="D116" s="87">
        <v>876.524</v>
      </c>
      <c r="E116" s="87">
        <v>1056.541</v>
      </c>
      <c r="F116" s="87">
        <v>252.02</v>
      </c>
      <c r="G116" s="87">
        <v>240.91</v>
      </c>
      <c r="J116" s="100"/>
      <c r="K116" s="100"/>
      <c r="L116" s="100"/>
      <c r="M116" s="100"/>
      <c r="N116" s="100"/>
    </row>
    <row r="117" spans="1:14" ht="13.5" customHeight="1">
      <c r="A117" s="86" t="s">
        <v>226</v>
      </c>
      <c r="B117" s="87">
        <v>1.134</v>
      </c>
      <c r="C117" s="87">
        <v>0</v>
      </c>
      <c r="D117" s="87">
        <v>0</v>
      </c>
      <c r="E117" s="87">
        <v>0</v>
      </c>
      <c r="F117" s="87">
        <v>0</v>
      </c>
      <c r="G117" s="87">
        <v>1.134</v>
      </c>
      <c r="J117" s="100"/>
      <c r="K117" s="100"/>
      <c r="L117" s="100"/>
      <c r="M117" s="103"/>
      <c r="N117" s="100"/>
    </row>
    <row r="118" spans="1:14" ht="13.5" customHeight="1">
      <c r="A118" s="86" t="s">
        <v>194</v>
      </c>
      <c r="B118" s="87">
        <v>5181.047</v>
      </c>
      <c r="C118" s="87">
        <v>794.416</v>
      </c>
      <c r="D118" s="87">
        <v>2009.694</v>
      </c>
      <c r="E118" s="87">
        <v>1513.469</v>
      </c>
      <c r="F118" s="87">
        <v>425.184</v>
      </c>
      <c r="G118" s="87">
        <v>438.284</v>
      </c>
      <c r="J118" s="100"/>
      <c r="K118" s="100"/>
      <c r="L118" s="100"/>
      <c r="M118" s="100"/>
      <c r="N118" s="100"/>
    </row>
    <row r="119" spans="1:14" ht="13.5" customHeight="1">
      <c r="A119" s="86" t="s">
        <v>195</v>
      </c>
      <c r="B119" s="87">
        <v>1074.976</v>
      </c>
      <c r="C119" s="87">
        <v>404.289</v>
      </c>
      <c r="D119" s="87">
        <v>55.364</v>
      </c>
      <c r="E119" s="87">
        <v>77.87</v>
      </c>
      <c r="F119" s="87">
        <v>345.068</v>
      </c>
      <c r="G119" s="87">
        <v>192.385</v>
      </c>
      <c r="J119" s="100"/>
      <c r="K119" s="100"/>
      <c r="L119" s="100"/>
      <c r="M119" s="100"/>
      <c r="N119" s="100"/>
    </row>
    <row r="120" spans="1:14" ht="13.5" customHeight="1">
      <c r="A120" s="86" t="s">
        <v>228</v>
      </c>
      <c r="B120" s="87">
        <v>2993.082</v>
      </c>
      <c r="C120" s="87">
        <v>761.964</v>
      </c>
      <c r="D120" s="87">
        <v>591.16</v>
      </c>
      <c r="E120" s="87">
        <v>1306.405</v>
      </c>
      <c r="F120" s="87">
        <v>98.985</v>
      </c>
      <c r="G120" s="87">
        <v>234.568</v>
      </c>
      <c r="J120" s="100"/>
      <c r="K120" s="100"/>
      <c r="L120" s="100"/>
      <c r="M120" s="100"/>
      <c r="N120" s="100"/>
    </row>
    <row r="121" spans="1:14" ht="13.5" customHeight="1">
      <c r="A121" s="86" t="s">
        <v>196</v>
      </c>
      <c r="B121" s="87">
        <v>30.028</v>
      </c>
      <c r="C121" s="87">
        <v>10.71</v>
      </c>
      <c r="D121" s="87">
        <v>0</v>
      </c>
      <c r="E121" s="87">
        <v>6.32</v>
      </c>
      <c r="F121" s="87">
        <v>0</v>
      </c>
      <c r="G121" s="87">
        <v>12.998</v>
      </c>
      <c r="J121" s="100"/>
      <c r="K121" s="100"/>
      <c r="L121" s="100"/>
      <c r="M121" s="100"/>
      <c r="N121" s="100"/>
    </row>
    <row r="122" spans="1:7" ht="13.5" customHeight="1">
      <c r="A122" s="105" t="s">
        <v>342</v>
      </c>
      <c r="B122" s="106">
        <f aca="true" t="shared" si="2" ref="B122:G122">SUM(B86:B121)</f>
        <v>174657.54099999994</v>
      </c>
      <c r="C122" s="106">
        <f t="shared" si="2"/>
        <v>48316.049</v>
      </c>
      <c r="D122" s="106">
        <f t="shared" si="2"/>
        <v>58753.91300000001</v>
      </c>
      <c r="E122" s="106">
        <f t="shared" si="2"/>
        <v>25127.390000000003</v>
      </c>
      <c r="F122" s="106">
        <f t="shared" si="2"/>
        <v>25236.88</v>
      </c>
      <c r="G122" s="106">
        <f t="shared" si="2"/>
        <v>17223.308999999997</v>
      </c>
    </row>
    <row r="123" spans="1:7" ht="13.5" customHeight="1">
      <c r="A123" s="218" t="s">
        <v>343</v>
      </c>
      <c r="B123" s="218"/>
      <c r="C123" s="218"/>
      <c r="D123" s="218"/>
      <c r="E123" s="218"/>
      <c r="F123" s="218"/>
      <c r="G123" s="218"/>
    </row>
    <row r="124" spans="1:7" ht="13.5" customHeight="1">
      <c r="A124" s="86" t="s">
        <v>231</v>
      </c>
      <c r="B124" s="87">
        <v>25.444</v>
      </c>
      <c r="C124" s="87">
        <v>0</v>
      </c>
      <c r="D124" s="87">
        <v>0</v>
      </c>
      <c r="E124" s="87">
        <v>0</v>
      </c>
      <c r="F124" s="87">
        <v>0</v>
      </c>
      <c r="G124" s="87">
        <v>25.444</v>
      </c>
    </row>
    <row r="125" spans="1:7" ht="13.5" customHeight="1">
      <c r="A125" s="86" t="s">
        <v>233</v>
      </c>
      <c r="B125" s="87">
        <v>32.927</v>
      </c>
      <c r="C125" s="87">
        <v>0</v>
      </c>
      <c r="D125" s="87">
        <v>0</v>
      </c>
      <c r="E125" s="87">
        <v>9.247</v>
      </c>
      <c r="F125" s="87">
        <v>0</v>
      </c>
      <c r="G125" s="87">
        <v>23.68</v>
      </c>
    </row>
    <row r="126" spans="1:7" ht="13.5" customHeight="1">
      <c r="A126" s="86" t="s">
        <v>234</v>
      </c>
      <c r="B126" s="87">
        <v>55.202</v>
      </c>
      <c r="C126" s="87">
        <v>0</v>
      </c>
      <c r="D126" s="87">
        <v>0</v>
      </c>
      <c r="E126" s="87">
        <v>29.684</v>
      </c>
      <c r="F126" s="87">
        <v>0</v>
      </c>
      <c r="G126" s="87">
        <v>25.518</v>
      </c>
    </row>
    <row r="127" spans="1:7" ht="13.5" customHeight="1">
      <c r="A127" s="86" t="s">
        <v>235</v>
      </c>
      <c r="B127" s="87">
        <v>2.945</v>
      </c>
      <c r="C127" s="87">
        <v>0</v>
      </c>
      <c r="D127" s="87">
        <v>0</v>
      </c>
      <c r="E127" s="87">
        <v>0</v>
      </c>
      <c r="F127" s="87">
        <v>0</v>
      </c>
      <c r="G127" s="87">
        <v>2.945</v>
      </c>
    </row>
    <row r="128" spans="1:7" ht="13.5" customHeight="1">
      <c r="A128" s="86" t="s">
        <v>236</v>
      </c>
      <c r="B128" s="87">
        <v>269.898</v>
      </c>
      <c r="C128" s="87">
        <v>30.376</v>
      </c>
      <c r="D128" s="87">
        <v>92.289</v>
      </c>
      <c r="E128" s="87">
        <v>124.436</v>
      </c>
      <c r="F128" s="87">
        <v>0</v>
      </c>
      <c r="G128" s="87">
        <v>22.797</v>
      </c>
    </row>
    <row r="129" spans="1:7" ht="13.5" customHeight="1">
      <c r="A129" s="86" t="s">
        <v>239</v>
      </c>
      <c r="B129" s="87">
        <v>9.861</v>
      </c>
      <c r="C129" s="87">
        <v>0</v>
      </c>
      <c r="D129" s="87">
        <v>0</v>
      </c>
      <c r="E129" s="87">
        <v>2.142</v>
      </c>
      <c r="F129" s="87">
        <v>0</v>
      </c>
      <c r="G129" s="87">
        <v>7.719</v>
      </c>
    </row>
    <row r="130" spans="1:7" ht="13.5" customHeight="1">
      <c r="A130" s="86" t="s">
        <v>240</v>
      </c>
      <c r="B130" s="87">
        <v>90.335</v>
      </c>
      <c r="C130" s="87">
        <v>4.209</v>
      </c>
      <c r="D130" s="87">
        <v>4.617</v>
      </c>
      <c r="E130" s="87">
        <v>65.23</v>
      </c>
      <c r="F130" s="87">
        <v>0</v>
      </c>
      <c r="G130" s="87">
        <v>16.279</v>
      </c>
    </row>
    <row r="131" spans="1:7" ht="13.5" customHeight="1">
      <c r="A131" s="86" t="s">
        <v>241</v>
      </c>
      <c r="B131" s="87">
        <v>10.465</v>
      </c>
      <c r="C131" s="87">
        <v>0</v>
      </c>
      <c r="D131" s="87">
        <v>0</v>
      </c>
      <c r="E131" s="87">
        <v>7.981</v>
      </c>
      <c r="F131" s="87">
        <v>0</v>
      </c>
      <c r="G131" s="87">
        <v>2.484</v>
      </c>
    </row>
    <row r="132" spans="1:7" ht="13.5" customHeight="1">
      <c r="A132" s="86" t="s">
        <v>242</v>
      </c>
      <c r="B132" s="87">
        <v>10.647</v>
      </c>
      <c r="C132" s="87">
        <v>0</v>
      </c>
      <c r="D132" s="87">
        <v>0</v>
      </c>
      <c r="E132" s="87">
        <v>2.314</v>
      </c>
      <c r="F132" s="87">
        <v>0</v>
      </c>
      <c r="G132" s="87">
        <v>8.333</v>
      </c>
    </row>
    <row r="133" spans="1:7" ht="13.5" customHeight="1">
      <c r="A133" s="86" t="s">
        <v>243</v>
      </c>
      <c r="B133" s="87">
        <v>67.946</v>
      </c>
      <c r="C133" s="87">
        <v>1.321</v>
      </c>
      <c r="D133" s="87">
        <v>5.717</v>
      </c>
      <c r="E133" s="87">
        <v>47.162</v>
      </c>
      <c r="F133" s="87">
        <v>0</v>
      </c>
      <c r="G133" s="87">
        <v>13.746</v>
      </c>
    </row>
    <row r="134" spans="1:7" ht="13.5" customHeight="1">
      <c r="A134" s="86" t="s">
        <v>244</v>
      </c>
      <c r="B134" s="87">
        <v>1051.507</v>
      </c>
      <c r="C134" s="87">
        <v>654.68</v>
      </c>
      <c r="D134" s="87">
        <v>173.64</v>
      </c>
      <c r="E134" s="87">
        <v>115.794</v>
      </c>
      <c r="F134" s="87">
        <v>9.128</v>
      </c>
      <c r="G134" s="87">
        <v>98.265</v>
      </c>
    </row>
    <row r="135" spans="1:7" ht="13.5" customHeight="1">
      <c r="A135" s="86" t="s">
        <v>245</v>
      </c>
      <c r="B135" s="87">
        <v>2065.491</v>
      </c>
      <c r="C135" s="87">
        <v>94.547</v>
      </c>
      <c r="D135" s="87">
        <v>938.182</v>
      </c>
      <c r="E135" s="87">
        <v>346.114</v>
      </c>
      <c r="F135" s="87">
        <v>25.497</v>
      </c>
      <c r="G135" s="87">
        <v>661.151</v>
      </c>
    </row>
    <row r="136" spans="1:7" ht="13.5" customHeight="1">
      <c r="A136" s="88" t="s">
        <v>344</v>
      </c>
      <c r="B136" s="108"/>
      <c r="C136" s="109"/>
      <c r="D136" s="109"/>
      <c r="E136" s="109"/>
      <c r="F136" s="109"/>
      <c r="G136" s="109"/>
    </row>
    <row r="137" spans="1:7" ht="13.5" customHeight="1">
      <c r="A137" s="110" t="s">
        <v>332</v>
      </c>
      <c r="B137" s="111">
        <f aca="true" t="shared" si="3" ref="B137:G137">SUM(B124:B136)</f>
        <v>3692.668</v>
      </c>
      <c r="C137" s="111">
        <f t="shared" si="3"/>
        <v>785.1329999999999</v>
      </c>
      <c r="D137" s="111">
        <f t="shared" si="3"/>
        <v>1214.445</v>
      </c>
      <c r="E137" s="111">
        <f t="shared" si="3"/>
        <v>750.104</v>
      </c>
      <c r="F137" s="111">
        <f t="shared" si="3"/>
        <v>34.625</v>
      </c>
      <c r="G137" s="111">
        <f t="shared" si="3"/>
        <v>908.3609999999999</v>
      </c>
    </row>
    <row r="138" spans="1:8" s="116" customFormat="1" ht="13.5" customHeight="1">
      <c r="A138" s="112" t="s">
        <v>345</v>
      </c>
      <c r="B138" s="113">
        <f aca="true" t="shared" si="4" ref="B138:G138">B137+B122+B84+B46</f>
        <v>201332.04399999994</v>
      </c>
      <c r="C138" s="114">
        <f t="shared" si="4"/>
        <v>55341.373999999996</v>
      </c>
      <c r="D138" s="114">
        <f t="shared" si="4"/>
        <v>64136.403000000006</v>
      </c>
      <c r="E138" s="114">
        <f t="shared" si="4"/>
        <v>31586.551</v>
      </c>
      <c r="F138" s="114">
        <f t="shared" si="4"/>
        <v>25833.408</v>
      </c>
      <c r="G138" s="114">
        <f t="shared" si="4"/>
        <v>24434.307999999997</v>
      </c>
      <c r="H138" s="115"/>
    </row>
    <row r="139" spans="1:7" ht="13.5" customHeight="1">
      <c r="A139" s="217" t="s">
        <v>346</v>
      </c>
      <c r="B139" s="217"/>
      <c r="C139" s="217"/>
      <c r="D139" s="217"/>
      <c r="E139" s="217"/>
      <c r="F139" s="217"/>
      <c r="G139" s="217"/>
    </row>
    <row r="140" spans="1:7" ht="13.5" customHeight="1">
      <c r="A140" s="86" t="s">
        <v>50</v>
      </c>
      <c r="B140" s="87">
        <v>1828.196</v>
      </c>
      <c r="C140" s="87">
        <v>246.412</v>
      </c>
      <c r="D140" s="87">
        <v>408.293</v>
      </c>
      <c r="E140" s="87">
        <v>148.834</v>
      </c>
      <c r="F140" s="87">
        <v>7.26</v>
      </c>
      <c r="G140" s="87">
        <v>1017.397</v>
      </c>
    </row>
    <row r="141" spans="1:7" ht="13.5" customHeight="1">
      <c r="A141" s="86" t="s">
        <v>9</v>
      </c>
      <c r="B141" s="87">
        <v>14.014</v>
      </c>
      <c r="C141" s="87">
        <v>0</v>
      </c>
      <c r="D141" s="87">
        <v>0</v>
      </c>
      <c r="E141" s="87">
        <v>9.86</v>
      </c>
      <c r="F141" s="87">
        <v>4.154</v>
      </c>
      <c r="G141" s="87">
        <v>0</v>
      </c>
    </row>
    <row r="142" spans="1:7" ht="13.5" customHeight="1">
      <c r="A142" s="86" t="s">
        <v>10</v>
      </c>
      <c r="B142" s="87">
        <v>4241.758</v>
      </c>
      <c r="C142" s="87">
        <v>1124.314</v>
      </c>
      <c r="D142" s="87">
        <v>1482.907</v>
      </c>
      <c r="E142" s="87">
        <v>319.709</v>
      </c>
      <c r="F142" s="87">
        <v>116.217</v>
      </c>
      <c r="G142" s="87">
        <v>1198.611</v>
      </c>
    </row>
    <row r="143" spans="1:7" ht="13.5" customHeight="1">
      <c r="A143" s="86" t="s">
        <v>11</v>
      </c>
      <c r="B143" s="87">
        <v>876.054</v>
      </c>
      <c r="C143" s="87">
        <v>17.895</v>
      </c>
      <c r="D143" s="87">
        <v>594.933</v>
      </c>
      <c r="E143" s="87">
        <v>153.215</v>
      </c>
      <c r="F143" s="87">
        <v>53.921</v>
      </c>
      <c r="G143" s="87">
        <v>56.09</v>
      </c>
    </row>
    <row r="144" spans="1:7" ht="13.5" customHeight="1">
      <c r="A144" s="86" t="s">
        <v>4</v>
      </c>
      <c r="B144" s="87">
        <v>2961.907</v>
      </c>
      <c r="C144" s="87">
        <v>533.157</v>
      </c>
      <c r="D144" s="87">
        <v>1237.241</v>
      </c>
      <c r="E144" s="87">
        <v>101.632</v>
      </c>
      <c r="F144" s="87">
        <v>16.385</v>
      </c>
      <c r="G144" s="87">
        <v>1073.492</v>
      </c>
    </row>
    <row r="145" spans="1:7" ht="13.5" customHeight="1">
      <c r="A145" s="86" t="s">
        <v>14</v>
      </c>
      <c r="B145" s="87">
        <v>10535.827</v>
      </c>
      <c r="C145" s="87">
        <v>2566.301</v>
      </c>
      <c r="D145" s="87">
        <v>339.022</v>
      </c>
      <c r="E145" s="87">
        <v>446.185</v>
      </c>
      <c r="F145" s="87">
        <v>5851.114</v>
      </c>
      <c r="G145" s="87">
        <v>1333.205</v>
      </c>
    </row>
    <row r="146" spans="1:7" ht="13.5" customHeight="1">
      <c r="A146" s="86" t="s">
        <v>15</v>
      </c>
      <c r="B146" s="87">
        <v>363.492</v>
      </c>
      <c r="C146" s="87">
        <v>5.314</v>
      </c>
      <c r="D146" s="87">
        <v>0</v>
      </c>
      <c r="E146" s="87">
        <v>15.539</v>
      </c>
      <c r="F146" s="87">
        <v>0</v>
      </c>
      <c r="G146" s="87">
        <v>342.639</v>
      </c>
    </row>
    <row r="147" spans="1:7" ht="13.5" customHeight="1">
      <c r="A147" s="86" t="s">
        <v>17</v>
      </c>
      <c r="B147" s="87">
        <v>1564.949</v>
      </c>
      <c r="C147" s="87">
        <v>363.357</v>
      </c>
      <c r="D147" s="87">
        <v>25.608</v>
      </c>
      <c r="E147" s="87">
        <v>493.502</v>
      </c>
      <c r="F147" s="87">
        <v>28.55</v>
      </c>
      <c r="G147" s="87">
        <v>653.932</v>
      </c>
    </row>
    <row r="148" spans="1:7" ht="13.5" customHeight="1">
      <c r="A148" s="86" t="s">
        <v>18</v>
      </c>
      <c r="B148" s="87">
        <v>6245.236</v>
      </c>
      <c r="C148" s="87">
        <v>2591.15</v>
      </c>
      <c r="D148" s="87">
        <v>175.684</v>
      </c>
      <c r="E148" s="87">
        <v>104.507</v>
      </c>
      <c r="F148" s="87">
        <v>1625.626</v>
      </c>
      <c r="G148" s="87">
        <v>1748.269</v>
      </c>
    </row>
    <row r="149" spans="1:7" ht="13.5" customHeight="1">
      <c r="A149" s="86" t="s">
        <v>347</v>
      </c>
      <c r="B149" s="87">
        <v>0.668</v>
      </c>
      <c r="C149" s="87">
        <v>0</v>
      </c>
      <c r="D149" s="87">
        <v>0</v>
      </c>
      <c r="E149" s="87">
        <v>0.349</v>
      </c>
      <c r="F149" s="87">
        <v>0</v>
      </c>
      <c r="G149" s="87">
        <v>0.319</v>
      </c>
    </row>
    <row r="150" spans="1:7" ht="13.5" customHeight="1">
      <c r="A150" s="86" t="s">
        <v>21</v>
      </c>
      <c r="B150" s="87">
        <v>15282.81</v>
      </c>
      <c r="C150" s="87">
        <v>516.932</v>
      </c>
      <c r="D150" s="87">
        <v>418.241</v>
      </c>
      <c r="E150" s="87">
        <v>416.061</v>
      </c>
      <c r="F150" s="87">
        <v>13232.84</v>
      </c>
      <c r="G150" s="87">
        <v>698.736</v>
      </c>
    </row>
    <row r="151" spans="1:7" ht="13.5" customHeight="1">
      <c r="A151" s="86" t="s">
        <v>23</v>
      </c>
      <c r="B151" s="87">
        <v>36822.333</v>
      </c>
      <c r="C151" s="87">
        <v>20881.495</v>
      </c>
      <c r="D151" s="87">
        <v>10667.234</v>
      </c>
      <c r="E151" s="87">
        <v>371.038</v>
      </c>
      <c r="F151" s="87">
        <v>2576.756</v>
      </c>
      <c r="G151" s="87">
        <v>2325.81</v>
      </c>
    </row>
    <row r="152" spans="1:7" ht="13.5" customHeight="1">
      <c r="A152" s="86" t="s">
        <v>20</v>
      </c>
      <c r="B152" s="87">
        <v>7.012</v>
      </c>
      <c r="C152" s="87">
        <v>0</v>
      </c>
      <c r="D152" s="87">
        <v>0</v>
      </c>
      <c r="E152" s="87">
        <v>1.104</v>
      </c>
      <c r="F152" s="87">
        <v>0</v>
      </c>
      <c r="G152" s="87">
        <v>5.908</v>
      </c>
    </row>
    <row r="153" spans="1:7" ht="13.5" customHeight="1">
      <c r="A153" s="86" t="s">
        <v>25</v>
      </c>
      <c r="B153" s="87">
        <v>168.69</v>
      </c>
      <c r="C153" s="87">
        <v>0.372</v>
      </c>
      <c r="D153" s="87">
        <v>0.415</v>
      </c>
      <c r="E153" s="87">
        <v>1.313</v>
      </c>
      <c r="F153" s="87">
        <v>0</v>
      </c>
      <c r="G153" s="87">
        <v>166.59</v>
      </c>
    </row>
    <row r="154" spans="1:7" ht="13.5" customHeight="1">
      <c r="A154" s="86" t="s">
        <v>26</v>
      </c>
      <c r="B154" s="87">
        <v>185.521</v>
      </c>
      <c r="C154" s="87">
        <v>12.584</v>
      </c>
      <c r="D154" s="87">
        <v>0</v>
      </c>
      <c r="E154" s="87">
        <v>95.231</v>
      </c>
      <c r="F154" s="87">
        <v>5.299</v>
      </c>
      <c r="G154" s="87">
        <v>72.407</v>
      </c>
    </row>
    <row r="155" spans="1:7" ht="13.5" customHeight="1">
      <c r="A155" s="86" t="s">
        <v>47</v>
      </c>
      <c r="B155" s="87">
        <v>437.393</v>
      </c>
      <c r="C155" s="87">
        <v>2.98</v>
      </c>
      <c r="D155" s="87">
        <v>0</v>
      </c>
      <c r="E155" s="87">
        <v>4.261</v>
      </c>
      <c r="F155" s="87">
        <v>421.572</v>
      </c>
      <c r="G155" s="87">
        <v>8.58</v>
      </c>
    </row>
    <row r="156" spans="1:7" ht="13.5" customHeight="1">
      <c r="A156" s="86" t="s">
        <v>27</v>
      </c>
      <c r="B156" s="87">
        <v>13599.875</v>
      </c>
      <c r="C156" s="87">
        <v>3805.641</v>
      </c>
      <c r="D156" s="87">
        <v>2265.38</v>
      </c>
      <c r="E156" s="87">
        <v>2283.033</v>
      </c>
      <c r="F156" s="87">
        <v>958.097</v>
      </c>
      <c r="G156" s="87">
        <v>4287.724</v>
      </c>
    </row>
    <row r="157" spans="1:7" ht="13.5" customHeight="1">
      <c r="A157" s="86" t="s">
        <v>48</v>
      </c>
      <c r="B157" s="87">
        <v>13536.37</v>
      </c>
      <c r="C157" s="87">
        <v>2122.549</v>
      </c>
      <c r="D157" s="87">
        <v>2910.331</v>
      </c>
      <c r="E157" s="87">
        <v>2663.398</v>
      </c>
      <c r="F157" s="87">
        <v>486.306</v>
      </c>
      <c r="G157" s="87">
        <v>5353.786</v>
      </c>
    </row>
    <row r="158" spans="1:7" ht="13.5" customHeight="1">
      <c r="A158" s="86" t="s">
        <v>28</v>
      </c>
      <c r="B158" s="87">
        <v>289.703</v>
      </c>
      <c r="C158" s="87">
        <v>62.194</v>
      </c>
      <c r="D158" s="87">
        <v>0</v>
      </c>
      <c r="E158" s="87">
        <v>45.6</v>
      </c>
      <c r="F158" s="87">
        <v>0</v>
      </c>
      <c r="G158" s="87">
        <v>181.909</v>
      </c>
    </row>
    <row r="159" spans="1:7" ht="13.5" customHeight="1">
      <c r="A159" s="86" t="s">
        <v>29</v>
      </c>
      <c r="B159" s="87">
        <v>423.708</v>
      </c>
      <c r="C159" s="87">
        <v>2.804</v>
      </c>
      <c r="D159" s="87">
        <v>0</v>
      </c>
      <c r="E159" s="87">
        <v>229.643</v>
      </c>
      <c r="F159" s="87">
        <v>12.874</v>
      </c>
      <c r="G159" s="87">
        <v>178.387</v>
      </c>
    </row>
    <row r="160" spans="1:7" ht="13.5" customHeight="1">
      <c r="A160" s="86" t="s">
        <v>30</v>
      </c>
      <c r="B160" s="87">
        <v>729.922</v>
      </c>
      <c r="C160" s="87">
        <v>160.181</v>
      </c>
      <c r="D160" s="87">
        <v>178.072</v>
      </c>
      <c r="E160" s="87">
        <v>126.994</v>
      </c>
      <c r="F160" s="87">
        <v>32.615</v>
      </c>
      <c r="G160" s="87">
        <v>232.06</v>
      </c>
    </row>
    <row r="161" spans="1:7" ht="13.5" customHeight="1">
      <c r="A161" s="86" t="s">
        <v>32</v>
      </c>
      <c r="B161" s="87">
        <v>0.856</v>
      </c>
      <c r="C161" s="87">
        <v>0</v>
      </c>
      <c r="D161" s="87">
        <v>0</v>
      </c>
      <c r="E161" s="87">
        <v>0.295</v>
      </c>
      <c r="F161" s="87">
        <v>0</v>
      </c>
      <c r="G161" s="87">
        <v>0.561</v>
      </c>
    </row>
    <row r="162" spans="1:7" ht="13.5" customHeight="1">
      <c r="A162" s="86" t="s">
        <v>34</v>
      </c>
      <c r="B162" s="87">
        <v>6684.182</v>
      </c>
      <c r="C162" s="87">
        <v>365.391</v>
      </c>
      <c r="D162" s="87">
        <v>3.301</v>
      </c>
      <c r="E162" s="87">
        <v>2606.842</v>
      </c>
      <c r="F162" s="87">
        <v>1654.357</v>
      </c>
      <c r="G162" s="87">
        <v>2054.291</v>
      </c>
    </row>
    <row r="163" spans="1:7" ht="13.5" customHeight="1">
      <c r="A163" s="86" t="s">
        <v>51</v>
      </c>
      <c r="B163" s="87">
        <v>387.733</v>
      </c>
      <c r="C163" s="87">
        <v>54.118</v>
      </c>
      <c r="D163" s="87">
        <v>12.456</v>
      </c>
      <c r="E163" s="87">
        <v>145.591</v>
      </c>
      <c r="F163" s="87">
        <v>7.464</v>
      </c>
      <c r="G163" s="87">
        <v>168.104</v>
      </c>
    </row>
    <row r="164" spans="1:7" ht="13.5" customHeight="1">
      <c r="A164" s="86" t="s">
        <v>35</v>
      </c>
      <c r="B164" s="87">
        <v>18311.304</v>
      </c>
      <c r="C164" s="87">
        <v>6564.93</v>
      </c>
      <c r="D164" s="87">
        <v>2333.979</v>
      </c>
      <c r="E164" s="87">
        <v>4443.29</v>
      </c>
      <c r="F164" s="87">
        <v>5.378</v>
      </c>
      <c r="G164" s="87">
        <v>4963.727</v>
      </c>
    </row>
    <row r="165" spans="1:7" ht="13.5" customHeight="1">
      <c r="A165" s="86" t="s">
        <v>36</v>
      </c>
      <c r="B165" s="87">
        <v>212.94</v>
      </c>
      <c r="C165" s="87">
        <v>7.425</v>
      </c>
      <c r="D165" s="87">
        <v>0</v>
      </c>
      <c r="E165" s="87">
        <v>40.157</v>
      </c>
      <c r="F165" s="87">
        <v>0</v>
      </c>
      <c r="G165" s="87">
        <v>165.358</v>
      </c>
    </row>
    <row r="166" spans="1:7" ht="13.5" customHeight="1">
      <c r="A166" s="86" t="s">
        <v>37</v>
      </c>
      <c r="B166" s="87">
        <v>1095.708</v>
      </c>
      <c r="C166" s="87">
        <v>278.829</v>
      </c>
      <c r="D166" s="87">
        <v>112.912</v>
      </c>
      <c r="E166" s="87">
        <v>323.884</v>
      </c>
      <c r="F166" s="87">
        <v>31.859</v>
      </c>
      <c r="G166" s="87">
        <v>348.224</v>
      </c>
    </row>
    <row r="167" spans="1:7" ht="13.5" customHeight="1">
      <c r="A167" s="86" t="s">
        <v>251</v>
      </c>
      <c r="B167" s="87">
        <v>4.692</v>
      </c>
      <c r="C167" s="87">
        <v>0</v>
      </c>
      <c r="D167" s="87">
        <v>0</v>
      </c>
      <c r="E167" s="87">
        <v>0</v>
      </c>
      <c r="F167" s="87">
        <v>0</v>
      </c>
      <c r="G167" s="87">
        <v>4.692</v>
      </c>
    </row>
    <row r="168" spans="1:7" ht="13.5" customHeight="1">
      <c r="A168" s="86" t="s">
        <v>38</v>
      </c>
      <c r="B168" s="87">
        <v>261.827</v>
      </c>
      <c r="C168" s="87">
        <v>29.801</v>
      </c>
      <c r="D168" s="87">
        <v>0</v>
      </c>
      <c r="E168" s="87">
        <v>76.091</v>
      </c>
      <c r="F168" s="87">
        <v>0</v>
      </c>
      <c r="G168" s="87">
        <v>155.935</v>
      </c>
    </row>
    <row r="169" spans="1:7" ht="13.5" customHeight="1">
      <c r="A169" s="86" t="s">
        <v>39</v>
      </c>
      <c r="B169" s="87">
        <v>189.859</v>
      </c>
      <c r="C169" s="87">
        <v>0</v>
      </c>
      <c r="D169" s="87">
        <v>10.396</v>
      </c>
      <c r="E169" s="87">
        <v>178.335</v>
      </c>
      <c r="F169" s="87">
        <v>0</v>
      </c>
      <c r="G169" s="87">
        <v>1.128</v>
      </c>
    </row>
    <row r="170" spans="1:7" ht="13.5" customHeight="1">
      <c r="A170" s="86" t="s">
        <v>40</v>
      </c>
      <c r="B170" s="87">
        <v>2.126</v>
      </c>
      <c r="C170" s="87">
        <v>0</v>
      </c>
      <c r="D170" s="87">
        <v>0</v>
      </c>
      <c r="E170" s="87">
        <v>0</v>
      </c>
      <c r="F170" s="87">
        <v>0</v>
      </c>
      <c r="G170" s="87">
        <v>2.126</v>
      </c>
    </row>
    <row r="171" spans="1:7" ht="13.5" customHeight="1">
      <c r="A171" s="86" t="s">
        <v>41</v>
      </c>
      <c r="B171" s="87">
        <v>3054.871</v>
      </c>
      <c r="C171" s="87">
        <v>562.298</v>
      </c>
      <c r="D171" s="87">
        <v>26.608</v>
      </c>
      <c r="E171" s="87">
        <v>317.172</v>
      </c>
      <c r="F171" s="87">
        <v>225.583</v>
      </c>
      <c r="G171" s="87">
        <v>1923.21</v>
      </c>
    </row>
    <row r="172" spans="1:7" ht="13.5" customHeight="1">
      <c r="A172" s="86" t="s">
        <v>6</v>
      </c>
      <c r="B172" s="87">
        <v>0.605</v>
      </c>
      <c r="C172" s="87">
        <v>0</v>
      </c>
      <c r="D172" s="87">
        <v>0</v>
      </c>
      <c r="E172" s="87">
        <v>0</v>
      </c>
      <c r="F172" s="87">
        <v>0</v>
      </c>
      <c r="G172" s="87">
        <v>0.605</v>
      </c>
    </row>
    <row r="173" spans="1:7" ht="13.5" customHeight="1">
      <c r="A173" s="86" t="s">
        <v>42</v>
      </c>
      <c r="B173" s="87">
        <v>4389.273</v>
      </c>
      <c r="C173" s="87">
        <v>533.713</v>
      </c>
      <c r="D173" s="87">
        <v>25.801</v>
      </c>
      <c r="E173" s="87">
        <v>2621.864</v>
      </c>
      <c r="F173" s="87">
        <v>0</v>
      </c>
      <c r="G173" s="87">
        <v>1207.895</v>
      </c>
    </row>
    <row r="174" spans="1:7" ht="13.5" customHeight="1">
      <c r="A174" s="86" t="s">
        <v>43</v>
      </c>
      <c r="B174" s="87">
        <v>640.363</v>
      </c>
      <c r="C174" s="87">
        <v>46.369</v>
      </c>
      <c r="D174" s="87">
        <v>325.009</v>
      </c>
      <c r="E174" s="87">
        <v>82.072</v>
      </c>
      <c r="F174" s="87">
        <v>169.751</v>
      </c>
      <c r="G174" s="87">
        <v>17.162</v>
      </c>
    </row>
    <row r="175" spans="1:7" ht="13.5" customHeight="1">
      <c r="A175" s="86" t="s">
        <v>348</v>
      </c>
      <c r="B175" s="87">
        <v>16855.119</v>
      </c>
      <c r="C175" s="87">
        <v>1447.949</v>
      </c>
      <c r="D175" s="87">
        <v>1594.059</v>
      </c>
      <c r="E175" s="87">
        <v>2457.445</v>
      </c>
      <c r="F175" s="87">
        <v>7908.327</v>
      </c>
      <c r="G175" s="87">
        <v>3447.339</v>
      </c>
    </row>
    <row r="176" spans="1:7" ht="13.5" customHeight="1">
      <c r="A176" s="86" t="s">
        <v>349</v>
      </c>
      <c r="B176" s="87">
        <v>11237.401</v>
      </c>
      <c r="C176" s="87">
        <v>2215.156</v>
      </c>
      <c r="D176" s="87">
        <v>1193.53</v>
      </c>
      <c r="E176" s="87">
        <v>1584.971</v>
      </c>
      <c r="F176" s="87">
        <v>3114.456</v>
      </c>
      <c r="G176" s="87">
        <v>3129.288</v>
      </c>
    </row>
    <row r="177" spans="1:7" ht="13.5" customHeight="1">
      <c r="A177" s="86" t="s">
        <v>158</v>
      </c>
      <c r="B177" s="87">
        <v>3.18</v>
      </c>
      <c r="C177" s="87">
        <v>0</v>
      </c>
      <c r="D177" s="87">
        <v>0</v>
      </c>
      <c r="E177" s="87">
        <v>0.436</v>
      </c>
      <c r="F177" s="87">
        <v>0</v>
      </c>
      <c r="G177" s="87">
        <v>2.744</v>
      </c>
    </row>
    <row r="178" spans="1:8" s="118" customFormat="1" ht="13.5" customHeight="1">
      <c r="A178" s="105" t="s">
        <v>350</v>
      </c>
      <c r="B178" s="106">
        <f aca="true" t="shared" si="5" ref="B178:G178">SUM(B140:B177)</f>
        <v>173447.477</v>
      </c>
      <c r="C178" s="106">
        <f t="shared" si="5"/>
        <v>47121.611000000004</v>
      </c>
      <c r="D178" s="106">
        <f t="shared" si="5"/>
        <v>26341.412000000004</v>
      </c>
      <c r="E178" s="106">
        <f t="shared" si="5"/>
        <v>22909.453000000005</v>
      </c>
      <c r="F178" s="106">
        <f t="shared" si="5"/>
        <v>38546.761</v>
      </c>
      <c r="G178" s="106">
        <f t="shared" si="5"/>
        <v>38528.24</v>
      </c>
      <c r="H178" s="117"/>
    </row>
    <row r="179" spans="1:7" ht="13.5" customHeight="1">
      <c r="A179" s="218" t="s">
        <v>351</v>
      </c>
      <c r="B179" s="218"/>
      <c r="C179" s="218"/>
      <c r="D179" s="218"/>
      <c r="E179" s="218"/>
      <c r="F179" s="218"/>
      <c r="G179" s="218"/>
    </row>
    <row r="180" spans="1:7" ht="13.5" customHeight="1">
      <c r="A180" s="86" t="s">
        <v>54</v>
      </c>
      <c r="B180" s="87">
        <v>65.748</v>
      </c>
      <c r="C180" s="87">
        <v>0</v>
      </c>
      <c r="D180" s="87">
        <v>0</v>
      </c>
      <c r="E180" s="87">
        <v>64.103</v>
      </c>
      <c r="F180" s="87">
        <v>0</v>
      </c>
      <c r="G180" s="87">
        <v>1.645</v>
      </c>
    </row>
    <row r="181" spans="1:7" ht="13.5" customHeight="1">
      <c r="A181" s="86" t="s">
        <v>67</v>
      </c>
      <c r="B181" s="87">
        <v>725.942</v>
      </c>
      <c r="C181" s="87">
        <v>239.754</v>
      </c>
      <c r="D181" s="87">
        <v>0</v>
      </c>
      <c r="E181" s="87">
        <v>109.447</v>
      </c>
      <c r="F181" s="87">
        <v>0</v>
      </c>
      <c r="G181" s="87">
        <v>376.741</v>
      </c>
    </row>
    <row r="182" spans="1:7" ht="13.5" customHeight="1">
      <c r="A182" s="86" t="s">
        <v>57</v>
      </c>
      <c r="B182" s="87">
        <v>1444.659</v>
      </c>
      <c r="C182" s="87">
        <v>569.18</v>
      </c>
      <c r="D182" s="87">
        <v>638.043</v>
      </c>
      <c r="E182" s="87">
        <v>96.659</v>
      </c>
      <c r="F182" s="87">
        <v>0</v>
      </c>
      <c r="G182" s="87">
        <v>140.777</v>
      </c>
    </row>
    <row r="183" spans="1:7" ht="13.5" customHeight="1">
      <c r="A183" s="86" t="s">
        <v>68</v>
      </c>
      <c r="B183" s="87">
        <v>678.389</v>
      </c>
      <c r="C183" s="87">
        <v>20.47</v>
      </c>
      <c r="D183" s="87">
        <v>97.395</v>
      </c>
      <c r="E183" s="87">
        <v>477.738</v>
      </c>
      <c r="F183" s="87">
        <v>11.489</v>
      </c>
      <c r="G183" s="87">
        <v>71.297</v>
      </c>
    </row>
    <row r="184" spans="1:7" ht="13.5" customHeight="1">
      <c r="A184" s="86" t="s">
        <v>69</v>
      </c>
      <c r="B184" s="87">
        <v>60.292</v>
      </c>
      <c r="C184" s="87">
        <v>29.439</v>
      </c>
      <c r="D184" s="87">
        <v>0</v>
      </c>
      <c r="E184" s="87">
        <v>2.804</v>
      </c>
      <c r="F184" s="87">
        <v>0</v>
      </c>
      <c r="G184" s="87">
        <v>28.049</v>
      </c>
    </row>
    <row r="185" spans="1:7" ht="13.5" customHeight="1">
      <c r="A185" s="86" t="s">
        <v>352</v>
      </c>
      <c r="B185" s="87">
        <v>178.681</v>
      </c>
      <c r="C185" s="87">
        <v>10.321</v>
      </c>
      <c r="D185" s="87">
        <v>38.321</v>
      </c>
      <c r="E185" s="87">
        <v>121.727</v>
      </c>
      <c r="F185" s="87">
        <v>3.998</v>
      </c>
      <c r="G185" s="87">
        <v>4.314</v>
      </c>
    </row>
    <row r="186" spans="1:7" ht="13.5" customHeight="1">
      <c r="A186" s="86" t="s">
        <v>58</v>
      </c>
      <c r="B186" s="87">
        <v>14.25</v>
      </c>
      <c r="C186" s="87">
        <v>0</v>
      </c>
      <c r="D186" s="87">
        <v>0</v>
      </c>
      <c r="E186" s="87">
        <v>11.997</v>
      </c>
      <c r="F186" s="87">
        <v>0</v>
      </c>
      <c r="G186" s="87">
        <v>2.253</v>
      </c>
    </row>
    <row r="187" spans="1:7" ht="13.5" customHeight="1">
      <c r="A187" s="86" t="s">
        <v>59</v>
      </c>
      <c r="B187" s="87">
        <v>7527.02</v>
      </c>
      <c r="C187" s="87">
        <v>1277.435</v>
      </c>
      <c r="D187" s="87">
        <v>445.059</v>
      </c>
      <c r="E187" s="87">
        <v>2875.655</v>
      </c>
      <c r="F187" s="87">
        <v>122.299</v>
      </c>
      <c r="G187" s="87">
        <v>2806.572</v>
      </c>
    </row>
    <row r="188" spans="1:7" ht="13.5" customHeight="1">
      <c r="A188" s="86" t="s">
        <v>72</v>
      </c>
      <c r="B188" s="87">
        <v>53.596</v>
      </c>
      <c r="C188" s="87">
        <v>6.156</v>
      </c>
      <c r="D188" s="87">
        <v>0</v>
      </c>
      <c r="E188" s="87">
        <v>16.966</v>
      </c>
      <c r="F188" s="87">
        <v>0</v>
      </c>
      <c r="G188" s="87">
        <v>30.474</v>
      </c>
    </row>
    <row r="189" spans="1:7" ht="13.5" customHeight="1">
      <c r="A189" s="86" t="s">
        <v>63</v>
      </c>
      <c r="B189" s="87">
        <v>1087.068</v>
      </c>
      <c r="C189" s="87">
        <v>31.542</v>
      </c>
      <c r="D189" s="87">
        <v>83.284</v>
      </c>
      <c r="E189" s="87">
        <v>591.048</v>
      </c>
      <c r="F189" s="87">
        <v>28.644</v>
      </c>
      <c r="G189" s="87">
        <v>352.55</v>
      </c>
    </row>
    <row r="190" spans="1:8" s="118" customFormat="1" ht="13.5" customHeight="1">
      <c r="A190" s="105" t="s">
        <v>353</v>
      </c>
      <c r="B190" s="119">
        <f aca="true" t="shared" si="6" ref="B190:G190">SUM(B180:B189)</f>
        <v>11835.644999999999</v>
      </c>
      <c r="C190" s="119">
        <f t="shared" si="6"/>
        <v>2184.297</v>
      </c>
      <c r="D190" s="119">
        <f t="shared" si="6"/>
        <v>1302.102</v>
      </c>
      <c r="E190" s="119">
        <f t="shared" si="6"/>
        <v>4368.144</v>
      </c>
      <c r="F190" s="119">
        <f t="shared" si="6"/>
        <v>166.43</v>
      </c>
      <c r="G190" s="119">
        <f t="shared" si="6"/>
        <v>3814.6720000000005</v>
      </c>
      <c r="H190" s="117"/>
    </row>
    <row r="191" spans="1:7" ht="13.5" customHeight="1">
      <c r="A191" s="107" t="s">
        <v>354</v>
      </c>
      <c r="B191" s="120"/>
      <c r="C191" s="120"/>
      <c r="D191" s="120"/>
      <c r="E191" s="120"/>
      <c r="F191" s="120"/>
      <c r="G191" s="120"/>
    </row>
    <row r="192" spans="1:7" ht="13.5" customHeight="1">
      <c r="A192" s="84" t="s">
        <v>355</v>
      </c>
      <c r="B192" s="121"/>
      <c r="C192" s="121"/>
      <c r="D192" s="121"/>
      <c r="E192" s="121"/>
      <c r="F192" s="121"/>
      <c r="G192" s="121"/>
    </row>
    <row r="193" spans="1:7" ht="13.5" customHeight="1">
      <c r="A193" s="86" t="s">
        <v>140</v>
      </c>
      <c r="B193" s="87">
        <v>9536.889</v>
      </c>
      <c r="C193" s="87">
        <v>16.191</v>
      </c>
      <c r="D193" s="87">
        <v>826.455</v>
      </c>
      <c r="E193" s="87">
        <v>3194.513</v>
      </c>
      <c r="F193" s="87">
        <v>5412.88</v>
      </c>
      <c r="G193" s="87">
        <v>86.85</v>
      </c>
    </row>
    <row r="194" spans="1:7" ht="13.5" customHeight="1">
      <c r="A194" s="86" t="s">
        <v>142</v>
      </c>
      <c r="B194" s="87">
        <v>46542.634</v>
      </c>
      <c r="C194" s="87">
        <v>16983.177</v>
      </c>
      <c r="D194" s="87">
        <v>7387.542</v>
      </c>
      <c r="E194" s="87">
        <v>7156.671</v>
      </c>
      <c r="F194" s="87">
        <v>1739.384</v>
      </c>
      <c r="G194" s="87">
        <v>13275.86</v>
      </c>
    </row>
    <row r="195" spans="1:7" ht="13.5" customHeight="1">
      <c r="A195" s="86" t="s">
        <v>3</v>
      </c>
      <c r="B195" s="87">
        <v>9592.499</v>
      </c>
      <c r="C195" s="87">
        <v>1311.591</v>
      </c>
      <c r="D195" s="87">
        <v>1776.185</v>
      </c>
      <c r="E195" s="87">
        <v>101.062</v>
      </c>
      <c r="F195" s="87">
        <v>769.974</v>
      </c>
      <c r="G195" s="87">
        <v>5633.687</v>
      </c>
    </row>
    <row r="196" spans="1:7" ht="13.5" customHeight="1">
      <c r="A196" s="86" t="s">
        <v>12</v>
      </c>
      <c r="B196" s="87">
        <v>20109.441</v>
      </c>
      <c r="C196" s="87">
        <v>4944.084</v>
      </c>
      <c r="D196" s="87">
        <v>8436.62</v>
      </c>
      <c r="E196" s="87">
        <v>1569.409</v>
      </c>
      <c r="F196" s="87">
        <v>3953.711</v>
      </c>
      <c r="G196" s="87">
        <v>1205.617</v>
      </c>
    </row>
    <row r="197" spans="1:7" ht="13.5" customHeight="1">
      <c r="A197" s="86" t="s">
        <v>356</v>
      </c>
      <c r="B197" s="87">
        <v>8965.223</v>
      </c>
      <c r="C197" s="87">
        <v>5136.933</v>
      </c>
      <c r="D197" s="87">
        <v>1590.392</v>
      </c>
      <c r="E197" s="87">
        <v>361.406</v>
      </c>
      <c r="F197" s="87">
        <v>160.082</v>
      </c>
      <c r="G197" s="87">
        <v>1716.41</v>
      </c>
    </row>
    <row r="198" spans="1:7" ht="13.5" customHeight="1">
      <c r="A198" s="86" t="s">
        <v>91</v>
      </c>
      <c r="B198" s="87">
        <v>82389.489</v>
      </c>
      <c r="C198" s="87">
        <v>32010.031</v>
      </c>
      <c r="D198" s="87">
        <v>15816.862</v>
      </c>
      <c r="E198" s="87">
        <v>3973.443</v>
      </c>
      <c r="F198" s="87">
        <v>25641.111</v>
      </c>
      <c r="G198" s="87">
        <v>4948.042</v>
      </c>
    </row>
    <row r="199" spans="1:7" ht="13.5" customHeight="1">
      <c r="A199" s="86" t="s">
        <v>31</v>
      </c>
      <c r="B199" s="87">
        <v>31633.307</v>
      </c>
      <c r="C199" s="87">
        <v>10862.379</v>
      </c>
      <c r="D199" s="87">
        <v>13354.593</v>
      </c>
      <c r="E199" s="87">
        <v>3639.213</v>
      </c>
      <c r="F199" s="87">
        <v>1878.267</v>
      </c>
      <c r="G199" s="87">
        <v>1898.855</v>
      </c>
    </row>
    <row r="200" spans="1:7" ht="13.5" customHeight="1">
      <c r="A200" s="86" t="s">
        <v>237</v>
      </c>
      <c r="B200" s="87">
        <v>42636.787</v>
      </c>
      <c r="C200" s="87">
        <v>19977.609</v>
      </c>
      <c r="D200" s="87">
        <v>11466.242</v>
      </c>
      <c r="E200" s="87">
        <v>1555.776</v>
      </c>
      <c r="F200" s="87">
        <v>4483.999</v>
      </c>
      <c r="G200" s="87">
        <v>5153.161</v>
      </c>
    </row>
    <row r="201" spans="1:7" ht="13.5" customHeight="1">
      <c r="A201" s="86" t="s">
        <v>168</v>
      </c>
      <c r="B201" s="87">
        <v>183503.499</v>
      </c>
      <c r="C201" s="87">
        <v>36944.821</v>
      </c>
      <c r="D201" s="87">
        <v>77911.674</v>
      </c>
      <c r="E201" s="87">
        <v>24176.317</v>
      </c>
      <c r="F201" s="87">
        <v>30763.016</v>
      </c>
      <c r="G201" s="87">
        <v>13707.671</v>
      </c>
    </row>
    <row r="202" spans="1:7" ht="13.5" customHeight="1">
      <c r="A202" s="86" t="s">
        <v>254</v>
      </c>
      <c r="B202" s="87">
        <v>5203.419</v>
      </c>
      <c r="C202" s="87">
        <v>209.526</v>
      </c>
      <c r="D202" s="87">
        <v>1822.002</v>
      </c>
      <c r="E202" s="87">
        <v>2499.307</v>
      </c>
      <c r="F202" s="87">
        <v>150.16</v>
      </c>
      <c r="G202" s="87">
        <v>522.424</v>
      </c>
    </row>
    <row r="203" spans="1:8" s="116" customFormat="1" ht="13.5" customHeight="1">
      <c r="A203" s="122" t="s">
        <v>357</v>
      </c>
      <c r="B203" s="123"/>
      <c r="C203" s="123"/>
      <c r="D203" s="123"/>
      <c r="E203" s="123"/>
      <c r="F203" s="123"/>
      <c r="G203" s="123"/>
      <c r="H203" s="115"/>
    </row>
    <row r="204" spans="1:8" s="116" customFormat="1" ht="13.5" customHeight="1">
      <c r="A204" s="122" t="s">
        <v>358</v>
      </c>
      <c r="B204" s="124">
        <f aca="true" t="shared" si="7" ref="B204:G204">SUM(B193:B203)</f>
        <v>440113.187</v>
      </c>
      <c r="C204" s="124">
        <f t="shared" si="7"/>
        <v>128396.34199999999</v>
      </c>
      <c r="D204" s="124">
        <f t="shared" si="7"/>
        <v>140388.567</v>
      </c>
      <c r="E204" s="124">
        <f t="shared" si="7"/>
        <v>48227.117</v>
      </c>
      <c r="F204" s="124">
        <f t="shared" si="7"/>
        <v>74952.584</v>
      </c>
      <c r="G204" s="124">
        <f t="shared" si="7"/>
        <v>48148.577000000005</v>
      </c>
      <c r="H204" s="115"/>
    </row>
    <row r="205" spans="1:7" ht="13.5" customHeight="1">
      <c r="A205" s="125" t="s">
        <v>359</v>
      </c>
      <c r="B205" s="126">
        <v>3932</v>
      </c>
      <c r="C205" s="126">
        <v>612</v>
      </c>
      <c r="D205" s="126">
        <v>497</v>
      </c>
      <c r="E205" s="126">
        <v>1312</v>
      </c>
      <c r="F205" s="126">
        <v>43</v>
      </c>
      <c r="G205" s="126">
        <v>1467</v>
      </c>
    </row>
    <row r="206" spans="1:8" s="130" customFormat="1" ht="15.75">
      <c r="A206" s="127" t="s">
        <v>360</v>
      </c>
      <c r="B206" s="128">
        <f aca="true" t="shared" si="8" ref="B206:G206">B205+B204+B190+B178+B137+B122+B84+B46</f>
        <v>830660.353</v>
      </c>
      <c r="C206" s="128">
        <f t="shared" si="8"/>
        <v>233655.624</v>
      </c>
      <c r="D206" s="128">
        <f t="shared" si="8"/>
        <v>232665.48400000003</v>
      </c>
      <c r="E206" s="128">
        <f t="shared" si="8"/>
        <v>108403.26500000001</v>
      </c>
      <c r="F206" s="128">
        <f t="shared" si="8"/>
        <v>139542.183</v>
      </c>
      <c r="G206" s="128">
        <f t="shared" si="8"/>
        <v>116392.797</v>
      </c>
      <c r="H206" s="129"/>
    </row>
    <row r="209" spans="1:7" ht="14.25">
      <c r="A209" s="220" t="s">
        <v>361</v>
      </c>
      <c r="B209" s="220"/>
      <c r="C209" s="220"/>
      <c r="D209" s="220"/>
      <c r="E209" s="220"/>
      <c r="F209" s="220"/>
      <c r="G209" s="220"/>
    </row>
    <row r="210" spans="1:7" ht="13.5">
      <c r="A210" s="131" t="s">
        <v>362</v>
      </c>
      <c r="B210" s="132" t="s">
        <v>363</v>
      </c>
      <c r="C210" s="133"/>
      <c r="D210" s="133"/>
      <c r="E210" s="133"/>
      <c r="F210" s="133"/>
      <c r="G210" s="133"/>
    </row>
    <row r="211" spans="1:7" ht="72" customHeight="1">
      <c r="A211" s="134" t="s">
        <v>364</v>
      </c>
      <c r="B211" s="219" t="s">
        <v>365</v>
      </c>
      <c r="C211" s="219"/>
      <c r="D211" s="219"/>
      <c r="E211" s="219"/>
      <c r="F211" s="219"/>
      <c r="G211" s="219"/>
    </row>
    <row r="212" spans="1:7" ht="25.5" customHeight="1">
      <c r="A212" s="134" t="s">
        <v>366</v>
      </c>
      <c r="B212" s="219" t="s">
        <v>367</v>
      </c>
      <c r="C212" s="219"/>
      <c r="D212" s="219"/>
      <c r="E212" s="219"/>
      <c r="F212" s="219"/>
      <c r="G212" s="219"/>
    </row>
    <row r="213" spans="1:7" ht="12.75">
      <c r="A213" s="134" t="s">
        <v>368</v>
      </c>
      <c r="B213" s="219" t="s">
        <v>369</v>
      </c>
      <c r="C213" s="219"/>
      <c r="D213" s="219"/>
      <c r="E213" s="219"/>
      <c r="F213" s="219"/>
      <c r="G213" s="219"/>
    </row>
    <row r="214" spans="1:7" ht="27.75" customHeight="1">
      <c r="A214" s="134" t="s">
        <v>370</v>
      </c>
      <c r="B214" s="219" t="s">
        <v>371</v>
      </c>
      <c r="C214" s="219"/>
      <c r="D214" s="219"/>
      <c r="E214" s="219"/>
      <c r="F214" s="219"/>
      <c r="G214" s="219"/>
    </row>
    <row r="215" spans="1:7" ht="30" customHeight="1">
      <c r="A215" s="134" t="s">
        <v>372</v>
      </c>
      <c r="B215" s="219" t="s">
        <v>373</v>
      </c>
      <c r="C215" s="219"/>
      <c r="D215" s="219"/>
      <c r="E215" s="219"/>
      <c r="F215" s="219"/>
      <c r="G215" s="219"/>
    </row>
  </sheetData>
  <mergeCells count="15">
    <mergeCell ref="B213:G213"/>
    <mergeCell ref="B214:G214"/>
    <mergeCell ref="B215:G215"/>
    <mergeCell ref="A179:G179"/>
    <mergeCell ref="A209:G209"/>
    <mergeCell ref="B211:G211"/>
    <mergeCell ref="B212:G212"/>
    <mergeCell ref="A47:G47"/>
    <mergeCell ref="A85:G85"/>
    <mergeCell ref="A123:G123"/>
    <mergeCell ref="A139:G139"/>
    <mergeCell ref="A1:G1"/>
    <mergeCell ref="A2:G2"/>
    <mergeCell ref="A3:G3"/>
    <mergeCell ref="A5:G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M218"/>
  <sheetViews>
    <sheetView tabSelected="1" workbookViewId="0" topLeftCell="A97">
      <selection activeCell="A1" sqref="A1:IV16384"/>
    </sheetView>
  </sheetViews>
  <sheetFormatPr defaultColWidth="9.140625" defaultRowHeight="12.75"/>
  <cols>
    <col min="1" max="1" width="9.140625" style="116" customWidth="1"/>
    <col min="2" max="2" width="35.28125" style="116" customWidth="1"/>
    <col min="3" max="3" width="10.140625" style="165" customWidth="1"/>
    <col min="4" max="6" width="8.00390625" style="165" customWidth="1"/>
    <col min="7" max="7" width="9.421875" style="165" customWidth="1"/>
    <col min="8" max="8" width="7.28125" style="165" bestFit="1" customWidth="1"/>
    <col min="9" max="16384" width="9.140625" style="116" customWidth="1"/>
  </cols>
  <sheetData>
    <row r="1" spans="2:9" ht="12.75">
      <c r="B1" s="221" t="s">
        <v>374</v>
      </c>
      <c r="C1" s="221"/>
      <c r="D1" s="221"/>
      <c r="E1" s="221"/>
      <c r="F1" s="221"/>
      <c r="G1" s="221"/>
      <c r="H1" s="221"/>
      <c r="I1" s="135"/>
    </row>
    <row r="2" spans="2:16" ht="29.25" customHeight="1">
      <c r="B2" s="215" t="s">
        <v>375</v>
      </c>
      <c r="C2" s="215"/>
      <c r="D2" s="215"/>
      <c r="E2" s="215"/>
      <c r="F2" s="215"/>
      <c r="G2" s="215"/>
      <c r="H2" s="215"/>
      <c r="I2" s="83"/>
      <c r="J2" s="215"/>
      <c r="K2" s="215"/>
      <c r="L2" s="215"/>
      <c r="M2" s="215"/>
      <c r="N2" s="215"/>
      <c r="O2" s="215"/>
      <c r="P2" s="215"/>
    </row>
    <row r="3" spans="2:8" ht="12.75">
      <c r="B3" s="222" t="s">
        <v>376</v>
      </c>
      <c r="C3" s="222"/>
      <c r="D3" s="222"/>
      <c r="E3" s="222"/>
      <c r="F3" s="222"/>
      <c r="G3" s="222"/>
      <c r="H3" s="222"/>
    </row>
    <row r="4" spans="2:195" s="136" customFormat="1" ht="29.25" thickBot="1">
      <c r="B4" s="137"/>
      <c r="C4" s="138" t="s">
        <v>377</v>
      </c>
      <c r="D4" s="138" t="s">
        <v>323</v>
      </c>
      <c r="E4" s="138" t="s">
        <v>324</v>
      </c>
      <c r="F4" s="138" t="s">
        <v>378</v>
      </c>
      <c r="G4" s="138" t="s">
        <v>379</v>
      </c>
      <c r="H4" s="138" t="s">
        <v>327</v>
      </c>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row>
    <row r="5" spans="2:8" ht="12.75">
      <c r="B5" s="223" t="s">
        <v>328</v>
      </c>
      <c r="C5" s="223"/>
      <c r="D5" s="223"/>
      <c r="E5" s="223"/>
      <c r="F5" s="223"/>
      <c r="G5" s="223"/>
      <c r="H5" s="223"/>
    </row>
    <row r="6" spans="2:8" ht="12.75">
      <c r="B6" s="140" t="s">
        <v>76</v>
      </c>
      <c r="C6" s="141">
        <f>SUM(D6:H6)</f>
        <v>755.4780000000001</v>
      </c>
      <c r="D6" s="141">
        <v>25.105</v>
      </c>
      <c r="E6" s="141">
        <v>204.253</v>
      </c>
      <c r="F6" s="141">
        <v>55.289</v>
      </c>
      <c r="G6" s="141">
        <v>0</v>
      </c>
      <c r="H6" s="141">
        <v>470.831</v>
      </c>
    </row>
    <row r="7" spans="2:8" ht="12.75">
      <c r="B7" s="140" t="s">
        <v>122</v>
      </c>
      <c r="C7" s="141">
        <f>SUM(D7:H7)</f>
        <v>50.739</v>
      </c>
      <c r="D7" s="141">
        <v>8.193</v>
      </c>
      <c r="E7" s="141">
        <v>0</v>
      </c>
      <c r="F7" s="141">
        <v>15.299</v>
      </c>
      <c r="G7" s="141">
        <v>0</v>
      </c>
      <c r="H7" s="141">
        <v>27.247</v>
      </c>
    </row>
    <row r="8" spans="2:8" ht="12.75">
      <c r="B8" s="140" t="s">
        <v>83</v>
      </c>
      <c r="C8" s="141">
        <f aca="true" t="shared" si="0" ref="C8:C44">SUM(D8:H8)</f>
        <v>0.21</v>
      </c>
      <c r="D8" s="141">
        <v>0</v>
      </c>
      <c r="E8" s="141">
        <v>0</v>
      </c>
      <c r="F8" s="141">
        <v>0</v>
      </c>
      <c r="G8" s="141">
        <v>0</v>
      </c>
      <c r="H8" s="141">
        <v>0.21</v>
      </c>
    </row>
    <row r="9" spans="2:8" ht="12.75">
      <c r="B9" s="140" t="s">
        <v>123</v>
      </c>
      <c r="C9" s="141">
        <f t="shared" si="0"/>
        <v>9.769</v>
      </c>
      <c r="D9" s="141">
        <v>0</v>
      </c>
      <c r="E9" s="141">
        <v>0</v>
      </c>
      <c r="F9" s="141">
        <v>3.445</v>
      </c>
      <c r="G9" s="141">
        <v>0</v>
      </c>
      <c r="H9" s="141">
        <v>6.324</v>
      </c>
    </row>
    <row r="10" spans="2:8" ht="12.75">
      <c r="B10" s="140" t="s">
        <v>85</v>
      </c>
      <c r="C10" s="141">
        <f t="shared" si="0"/>
        <v>21.707</v>
      </c>
      <c r="D10" s="141">
        <v>4.1</v>
      </c>
      <c r="E10" s="141">
        <v>0</v>
      </c>
      <c r="F10" s="141">
        <v>12.312</v>
      </c>
      <c r="G10" s="141">
        <v>0</v>
      </c>
      <c r="H10" s="141">
        <v>5.295</v>
      </c>
    </row>
    <row r="11" spans="2:8" ht="12.75">
      <c r="B11" s="140" t="s">
        <v>103</v>
      </c>
      <c r="C11" s="141">
        <f t="shared" si="0"/>
        <v>978.3580000000001</v>
      </c>
      <c r="D11" s="141">
        <v>156.266</v>
      </c>
      <c r="E11" s="141">
        <v>250.584</v>
      </c>
      <c r="F11" s="141">
        <v>471.763</v>
      </c>
      <c r="G11" s="141">
        <v>16.825</v>
      </c>
      <c r="H11" s="141">
        <v>82.92</v>
      </c>
    </row>
    <row r="12" spans="2:8" ht="12.75">
      <c r="B12" s="140" t="s">
        <v>329</v>
      </c>
      <c r="C12" s="141">
        <f t="shared" si="0"/>
        <v>0.66</v>
      </c>
      <c r="D12" s="141">
        <v>0</v>
      </c>
      <c r="E12" s="141">
        <v>0</v>
      </c>
      <c r="F12" s="141">
        <v>0</v>
      </c>
      <c r="G12" s="141">
        <v>0</v>
      </c>
      <c r="H12" s="141">
        <v>0.66</v>
      </c>
    </row>
    <row r="13" spans="2:8" ht="12.75">
      <c r="B13" s="140" t="s">
        <v>330</v>
      </c>
      <c r="C13" s="141">
        <f t="shared" si="0"/>
        <v>5.141</v>
      </c>
      <c r="D13" s="141">
        <v>1.17</v>
      </c>
      <c r="E13" s="141">
        <v>0</v>
      </c>
      <c r="F13" s="141">
        <v>0</v>
      </c>
      <c r="G13" s="141">
        <v>0</v>
      </c>
      <c r="H13" s="141">
        <v>3.971</v>
      </c>
    </row>
    <row r="14" spans="2:8" ht="12.75">
      <c r="B14" s="140" t="s">
        <v>253</v>
      </c>
      <c r="C14" s="141">
        <f t="shared" si="0"/>
        <v>16.653</v>
      </c>
      <c r="D14" s="141">
        <v>1.64</v>
      </c>
      <c r="E14" s="141">
        <v>0</v>
      </c>
      <c r="F14" s="141">
        <v>0.599</v>
      </c>
      <c r="G14" s="141">
        <v>0</v>
      </c>
      <c r="H14" s="141">
        <v>14.414</v>
      </c>
    </row>
    <row r="15" spans="2:8" ht="12.75">
      <c r="B15" s="140" t="s">
        <v>104</v>
      </c>
      <c r="C15" s="141">
        <f t="shared" si="0"/>
        <v>0.916</v>
      </c>
      <c r="D15" s="141">
        <v>0</v>
      </c>
      <c r="E15" s="141">
        <v>0</v>
      </c>
      <c r="F15" s="141">
        <v>0</v>
      </c>
      <c r="G15" s="141">
        <v>0</v>
      </c>
      <c r="H15" s="141">
        <v>0.916</v>
      </c>
    </row>
    <row r="16" spans="2:8" ht="12.75">
      <c r="B16" s="140" t="s">
        <v>77</v>
      </c>
      <c r="C16" s="141">
        <f t="shared" si="0"/>
        <v>1540.4089999999999</v>
      </c>
      <c r="D16" s="141">
        <v>346.679</v>
      </c>
      <c r="E16" s="141">
        <v>679.02</v>
      </c>
      <c r="F16" s="141">
        <v>301.579</v>
      </c>
      <c r="G16" s="141">
        <v>63.129</v>
      </c>
      <c r="H16" s="141">
        <v>150.002</v>
      </c>
    </row>
    <row r="17" spans="2:8" ht="12.75">
      <c r="B17" s="140" t="s">
        <v>127</v>
      </c>
      <c r="C17" s="141">
        <f t="shared" si="0"/>
        <v>16.369</v>
      </c>
      <c r="D17" s="141">
        <v>2.243</v>
      </c>
      <c r="E17" s="141">
        <v>0</v>
      </c>
      <c r="F17" s="141">
        <v>2.213</v>
      </c>
      <c r="G17" s="141">
        <v>0</v>
      </c>
      <c r="H17" s="141">
        <v>11.913</v>
      </c>
    </row>
    <row r="18" spans="2:8" ht="12.75">
      <c r="B18" s="140" t="s">
        <v>106</v>
      </c>
      <c r="C18" s="141">
        <f t="shared" si="0"/>
        <v>14.011999999999999</v>
      </c>
      <c r="D18" s="141">
        <v>3.177</v>
      </c>
      <c r="E18" s="141">
        <v>0</v>
      </c>
      <c r="F18" s="141">
        <v>10.274</v>
      </c>
      <c r="G18" s="141">
        <v>0</v>
      </c>
      <c r="H18" s="141">
        <v>0.561</v>
      </c>
    </row>
    <row r="19" spans="2:8" ht="12.75">
      <c r="B19" s="140" t="s">
        <v>105</v>
      </c>
      <c r="C19" s="141">
        <f t="shared" si="0"/>
        <v>149.99</v>
      </c>
      <c r="D19" s="141">
        <v>0</v>
      </c>
      <c r="E19" s="141">
        <v>0</v>
      </c>
      <c r="F19" s="141">
        <v>149.99</v>
      </c>
      <c r="G19" s="141">
        <v>0</v>
      </c>
      <c r="H19" s="141">
        <v>0</v>
      </c>
    </row>
    <row r="20" spans="2:8" ht="12.75">
      <c r="B20" s="140" t="s">
        <v>128</v>
      </c>
      <c r="C20" s="141">
        <f t="shared" si="0"/>
        <v>8.261</v>
      </c>
      <c r="D20" s="141">
        <v>0.742</v>
      </c>
      <c r="E20" s="141">
        <v>0</v>
      </c>
      <c r="F20" s="141">
        <v>3.891</v>
      </c>
      <c r="G20" s="141">
        <v>0</v>
      </c>
      <c r="H20" s="141">
        <v>3.628</v>
      </c>
    </row>
    <row r="21" spans="2:8" ht="12.75">
      <c r="B21" s="140" t="s">
        <v>87</v>
      </c>
      <c r="C21" s="141">
        <f t="shared" si="0"/>
        <v>11.713</v>
      </c>
      <c r="D21" s="141">
        <v>4.999</v>
      </c>
      <c r="E21" s="141">
        <v>0</v>
      </c>
      <c r="F21" s="141">
        <v>4.5</v>
      </c>
      <c r="G21" s="141">
        <v>0</v>
      </c>
      <c r="H21" s="141">
        <v>2.214</v>
      </c>
    </row>
    <row r="22" spans="2:8" ht="12.75">
      <c r="B22" s="140" t="s">
        <v>88</v>
      </c>
      <c r="C22" s="141">
        <f t="shared" si="0"/>
        <v>85.923</v>
      </c>
      <c r="D22" s="141">
        <v>4.551</v>
      </c>
      <c r="E22" s="141">
        <v>0.26</v>
      </c>
      <c r="F22" s="141">
        <v>16.482</v>
      </c>
      <c r="G22" s="141">
        <v>0</v>
      </c>
      <c r="H22" s="141">
        <v>64.63</v>
      </c>
    </row>
    <row r="23" spans="2:8" ht="12.75">
      <c r="B23" s="140" t="s">
        <v>89</v>
      </c>
      <c r="C23" s="141">
        <f t="shared" si="0"/>
        <v>10.195</v>
      </c>
      <c r="D23" s="141">
        <v>0</v>
      </c>
      <c r="E23" s="141">
        <v>0</v>
      </c>
      <c r="F23" s="141">
        <v>0.285</v>
      </c>
      <c r="G23" s="141">
        <v>0</v>
      </c>
      <c r="H23" s="141">
        <v>9.91</v>
      </c>
    </row>
    <row r="24" spans="2:8" ht="12.75">
      <c r="B24" s="140" t="s">
        <v>90</v>
      </c>
      <c r="C24" s="141">
        <f t="shared" si="0"/>
        <v>2.1670000000000003</v>
      </c>
      <c r="D24" s="141">
        <v>0</v>
      </c>
      <c r="E24" s="141">
        <v>0</v>
      </c>
      <c r="F24" s="141">
        <v>0.22</v>
      </c>
      <c r="G24" s="141">
        <v>0</v>
      </c>
      <c r="H24" s="141">
        <v>1.947</v>
      </c>
    </row>
    <row r="25" spans="2:8" ht="12.75">
      <c r="B25" s="140" t="s">
        <v>107</v>
      </c>
      <c r="C25" s="141">
        <f t="shared" si="0"/>
        <v>14.035</v>
      </c>
      <c r="D25" s="141">
        <v>7.631</v>
      </c>
      <c r="E25" s="141">
        <v>0</v>
      </c>
      <c r="F25" s="141">
        <v>0.457</v>
      </c>
      <c r="G25" s="141">
        <v>0</v>
      </c>
      <c r="H25" s="141">
        <v>5.947</v>
      </c>
    </row>
    <row r="26" spans="2:8" ht="12.75">
      <c r="B26" s="140" t="s">
        <v>78</v>
      </c>
      <c r="C26" s="141">
        <f t="shared" si="0"/>
        <v>424.846</v>
      </c>
      <c r="D26" s="141">
        <v>357.82</v>
      </c>
      <c r="E26" s="141">
        <v>0</v>
      </c>
      <c r="F26" s="141">
        <v>39.044</v>
      </c>
      <c r="G26" s="141">
        <v>0</v>
      </c>
      <c r="H26" s="141">
        <v>27.982</v>
      </c>
    </row>
    <row r="27" spans="2:8" ht="12.75">
      <c r="B27" s="140" t="s">
        <v>108</v>
      </c>
      <c r="C27" s="141">
        <f t="shared" si="0"/>
        <v>30.052</v>
      </c>
      <c r="D27" s="141">
        <v>7.012</v>
      </c>
      <c r="E27" s="141">
        <v>0</v>
      </c>
      <c r="F27" s="141">
        <v>15.836</v>
      </c>
      <c r="G27" s="141">
        <v>0</v>
      </c>
      <c r="H27" s="141">
        <v>7.204</v>
      </c>
    </row>
    <row r="28" spans="2:8" ht="12.75">
      <c r="B28" s="140" t="s">
        <v>93</v>
      </c>
      <c r="C28" s="141">
        <f t="shared" si="0"/>
        <v>24.779</v>
      </c>
      <c r="D28" s="141">
        <v>0</v>
      </c>
      <c r="E28" s="141">
        <v>0</v>
      </c>
      <c r="F28" s="141">
        <v>0.871</v>
      </c>
      <c r="G28" s="141">
        <v>0</v>
      </c>
      <c r="H28" s="141">
        <v>23.908</v>
      </c>
    </row>
    <row r="29" spans="2:8" ht="12.75">
      <c r="B29" s="140" t="s">
        <v>110</v>
      </c>
      <c r="C29" s="141">
        <f t="shared" si="0"/>
        <v>37.498</v>
      </c>
      <c r="D29" s="141">
        <v>0</v>
      </c>
      <c r="E29" s="141">
        <v>0</v>
      </c>
      <c r="F29" s="141">
        <v>11.7</v>
      </c>
      <c r="G29" s="141">
        <v>0</v>
      </c>
      <c r="H29" s="141">
        <v>25.798</v>
      </c>
    </row>
    <row r="30" spans="2:8" ht="12.75">
      <c r="B30" s="140" t="s">
        <v>79</v>
      </c>
      <c r="C30" s="141">
        <f t="shared" si="0"/>
        <v>345.635</v>
      </c>
      <c r="D30" s="141">
        <v>13.742</v>
      </c>
      <c r="E30" s="141">
        <v>0</v>
      </c>
      <c r="F30" s="141">
        <v>24.084</v>
      </c>
      <c r="G30" s="141">
        <v>83.443</v>
      </c>
      <c r="H30" s="141">
        <v>224.366</v>
      </c>
    </row>
    <row r="31" spans="2:8" ht="12.75">
      <c r="B31" s="140" t="s">
        <v>111</v>
      </c>
      <c r="C31" s="141">
        <f t="shared" si="0"/>
        <v>29.816000000000003</v>
      </c>
      <c r="D31" s="141">
        <v>0</v>
      </c>
      <c r="E31" s="141">
        <v>0</v>
      </c>
      <c r="F31" s="141">
        <v>10.591</v>
      </c>
      <c r="G31" s="141">
        <v>0</v>
      </c>
      <c r="H31" s="141">
        <v>19.225</v>
      </c>
    </row>
    <row r="32" spans="2:8" ht="12.75">
      <c r="B32" s="140" t="s">
        <v>134</v>
      </c>
      <c r="C32" s="141">
        <f t="shared" si="0"/>
        <v>72.87899999999999</v>
      </c>
      <c r="D32" s="141">
        <v>0</v>
      </c>
      <c r="E32" s="141">
        <v>0</v>
      </c>
      <c r="F32" s="141">
        <v>1.57</v>
      </c>
      <c r="G32" s="141">
        <v>0</v>
      </c>
      <c r="H32" s="141">
        <v>71.309</v>
      </c>
    </row>
    <row r="33" spans="2:8" s="135" customFormat="1" ht="12.75">
      <c r="B33" s="140" t="s">
        <v>95</v>
      </c>
      <c r="C33" s="141">
        <f t="shared" si="0"/>
        <v>897.0349999999999</v>
      </c>
      <c r="D33" s="141">
        <v>673.483</v>
      </c>
      <c r="E33" s="141">
        <v>13.209</v>
      </c>
      <c r="F33" s="141">
        <v>19.163</v>
      </c>
      <c r="G33" s="141">
        <v>0</v>
      </c>
      <c r="H33" s="141">
        <v>191.18</v>
      </c>
    </row>
    <row r="34" spans="2:8" ht="12.75">
      <c r="B34" s="140" t="s">
        <v>96</v>
      </c>
      <c r="C34" s="141">
        <f t="shared" si="0"/>
        <v>1.4</v>
      </c>
      <c r="D34" s="141">
        <v>0</v>
      </c>
      <c r="E34" s="141">
        <v>0</v>
      </c>
      <c r="F34" s="141">
        <v>0</v>
      </c>
      <c r="G34" s="141">
        <v>0</v>
      </c>
      <c r="H34" s="141">
        <v>1.4</v>
      </c>
    </row>
    <row r="35" spans="2:8" ht="12.75">
      <c r="B35" s="140" t="s">
        <v>129</v>
      </c>
      <c r="C35" s="141">
        <f t="shared" si="0"/>
        <v>29.014</v>
      </c>
      <c r="D35" s="141">
        <v>1.008</v>
      </c>
      <c r="E35" s="141">
        <v>6.91</v>
      </c>
      <c r="F35" s="141">
        <v>19.239</v>
      </c>
      <c r="G35" s="141">
        <v>0</v>
      </c>
      <c r="H35" s="141">
        <v>1.857</v>
      </c>
    </row>
    <row r="36" spans="2:8" ht="12.75">
      <c r="B36" s="140" t="s">
        <v>97</v>
      </c>
      <c r="C36" s="141">
        <f t="shared" si="0"/>
        <v>19.121</v>
      </c>
      <c r="D36" s="141">
        <v>0.28</v>
      </c>
      <c r="E36" s="141">
        <v>0</v>
      </c>
      <c r="F36" s="141">
        <v>1.551</v>
      </c>
      <c r="G36" s="141">
        <v>0</v>
      </c>
      <c r="H36" s="141">
        <v>17.29</v>
      </c>
    </row>
    <row r="37" spans="2:8" ht="12.75">
      <c r="B37" s="140" t="s">
        <v>113</v>
      </c>
      <c r="C37" s="141">
        <f t="shared" si="0"/>
        <v>286.572</v>
      </c>
      <c r="D37" s="141">
        <v>198.997</v>
      </c>
      <c r="E37" s="141">
        <v>0</v>
      </c>
      <c r="F37" s="141">
        <v>56.01</v>
      </c>
      <c r="G37" s="141">
        <v>0</v>
      </c>
      <c r="H37" s="141">
        <v>31.565</v>
      </c>
    </row>
    <row r="38" spans="2:8" ht="12.75">
      <c r="B38" s="140" t="s">
        <v>98</v>
      </c>
      <c r="C38" s="141">
        <f t="shared" si="0"/>
        <v>754.1599999999999</v>
      </c>
      <c r="D38" s="141">
        <v>59.879</v>
      </c>
      <c r="E38" s="141">
        <v>39.375</v>
      </c>
      <c r="F38" s="141">
        <v>548.459</v>
      </c>
      <c r="G38" s="141">
        <v>16.829</v>
      </c>
      <c r="H38" s="141">
        <v>89.618</v>
      </c>
    </row>
    <row r="39" spans="2:8" ht="12.75">
      <c r="B39" s="140" t="s">
        <v>114</v>
      </c>
      <c r="C39" s="141">
        <f t="shared" si="0"/>
        <v>5.484999999999999</v>
      </c>
      <c r="D39" s="141">
        <v>1.528</v>
      </c>
      <c r="E39" s="141">
        <v>0</v>
      </c>
      <c r="F39" s="141">
        <v>1.418</v>
      </c>
      <c r="G39" s="141">
        <v>0</v>
      </c>
      <c r="H39" s="141">
        <v>2.539</v>
      </c>
    </row>
    <row r="40" spans="2:8" ht="12.75">
      <c r="B40" s="140" t="s">
        <v>135</v>
      </c>
      <c r="C40" s="141">
        <f t="shared" si="0"/>
        <v>124.862</v>
      </c>
      <c r="D40" s="141">
        <v>8.998</v>
      </c>
      <c r="E40" s="141">
        <v>0</v>
      </c>
      <c r="F40" s="141">
        <v>0.142</v>
      </c>
      <c r="G40" s="141">
        <v>29.651</v>
      </c>
      <c r="H40" s="141">
        <v>86.071</v>
      </c>
    </row>
    <row r="41" spans="2:8" ht="12.75">
      <c r="B41" s="140" t="s">
        <v>115</v>
      </c>
      <c r="C41" s="141">
        <f t="shared" si="0"/>
        <v>28.775</v>
      </c>
      <c r="D41" s="141">
        <v>1.222</v>
      </c>
      <c r="E41" s="141">
        <v>0</v>
      </c>
      <c r="F41" s="141">
        <v>26.179</v>
      </c>
      <c r="G41" s="141">
        <v>0</v>
      </c>
      <c r="H41" s="141">
        <v>1.374</v>
      </c>
    </row>
    <row r="42" spans="2:8" ht="12.75">
      <c r="B42" s="140" t="s">
        <v>99</v>
      </c>
      <c r="C42" s="141">
        <f t="shared" si="0"/>
        <v>97.84899999999999</v>
      </c>
      <c r="D42" s="141">
        <v>7.512</v>
      </c>
      <c r="E42" s="141">
        <v>24.715</v>
      </c>
      <c r="F42" s="141">
        <v>56.706</v>
      </c>
      <c r="G42" s="141">
        <v>0</v>
      </c>
      <c r="H42" s="141">
        <v>8.916</v>
      </c>
    </row>
    <row r="43" spans="2:8" ht="12.75">
      <c r="B43" s="140" t="s">
        <v>80</v>
      </c>
      <c r="C43" s="141">
        <f t="shared" si="0"/>
        <v>82.721</v>
      </c>
      <c r="D43" s="141">
        <v>24.083</v>
      </c>
      <c r="E43" s="141">
        <v>26.355</v>
      </c>
      <c r="F43" s="141">
        <v>6.885</v>
      </c>
      <c r="G43" s="141">
        <v>0</v>
      </c>
      <c r="H43" s="141">
        <v>25.398</v>
      </c>
    </row>
    <row r="44" spans="2:8" ht="12.75">
      <c r="B44" s="140" t="s">
        <v>117</v>
      </c>
      <c r="C44" s="141">
        <f t="shared" si="0"/>
        <v>42.921</v>
      </c>
      <c r="D44" s="141">
        <v>16.158</v>
      </c>
      <c r="E44" s="141">
        <v>0</v>
      </c>
      <c r="F44" s="141">
        <v>24.531</v>
      </c>
      <c r="G44" s="141">
        <v>0</v>
      </c>
      <c r="H44" s="141">
        <v>2.232</v>
      </c>
    </row>
    <row r="45" spans="2:195" s="142" customFormat="1" ht="25.5">
      <c r="B45" s="143" t="s">
        <v>380</v>
      </c>
      <c r="C45" s="144">
        <f aca="true" t="shared" si="1" ref="C45:H45">SUM(C6:C44)</f>
        <v>7028.124999999998</v>
      </c>
      <c r="D45" s="144">
        <f t="shared" si="1"/>
        <v>1938.2179999999998</v>
      </c>
      <c r="E45" s="144">
        <f t="shared" si="1"/>
        <v>1244.681</v>
      </c>
      <c r="F45" s="144">
        <f t="shared" si="1"/>
        <v>1912.5770000000002</v>
      </c>
      <c r="G45" s="144">
        <f t="shared" si="1"/>
        <v>209.877</v>
      </c>
      <c r="H45" s="144">
        <f t="shared" si="1"/>
        <v>1722.7719999999997</v>
      </c>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6"/>
      <c r="BY45" s="116"/>
      <c r="BZ45" s="116"/>
      <c r="CA45" s="116"/>
      <c r="CB45" s="116"/>
      <c r="CC45" s="116"/>
      <c r="CD45" s="116"/>
      <c r="CE45" s="116"/>
      <c r="CF45" s="116"/>
      <c r="CG45" s="116"/>
      <c r="CH45" s="116"/>
      <c r="CI45" s="116"/>
      <c r="CJ45" s="116"/>
      <c r="CK45" s="116"/>
      <c r="CL45" s="116"/>
      <c r="CM45" s="116"/>
      <c r="CN45" s="116"/>
      <c r="CO45" s="116"/>
      <c r="CP45" s="116"/>
      <c r="CQ45" s="116"/>
      <c r="CR45" s="116"/>
      <c r="CS45" s="116"/>
      <c r="CT45" s="116"/>
      <c r="CU45" s="116"/>
      <c r="CV45" s="116"/>
      <c r="CW45" s="116"/>
      <c r="CX45" s="116"/>
      <c r="CY45" s="116"/>
      <c r="CZ45" s="116"/>
      <c r="DA45" s="116"/>
      <c r="DB45" s="116"/>
      <c r="DC45" s="116"/>
      <c r="DD45" s="116"/>
      <c r="DE45" s="116"/>
      <c r="DF45" s="116"/>
      <c r="DG45" s="116"/>
      <c r="DH45" s="116"/>
      <c r="DI45" s="116"/>
      <c r="DJ45" s="116"/>
      <c r="DK45" s="116"/>
      <c r="DL45" s="116"/>
      <c r="DM45" s="116"/>
      <c r="DN45" s="116"/>
      <c r="DO45" s="116"/>
      <c r="DP45" s="116"/>
      <c r="DQ45" s="116"/>
      <c r="DR45" s="116"/>
      <c r="DS45" s="116"/>
      <c r="DT45" s="116"/>
      <c r="DU45" s="116"/>
      <c r="DV45" s="116"/>
      <c r="DW45" s="116"/>
      <c r="DX45" s="116"/>
      <c r="DY45" s="116"/>
      <c r="DZ45" s="116"/>
      <c r="EA45" s="116"/>
      <c r="EB45" s="116"/>
      <c r="EC45" s="116"/>
      <c r="ED45" s="116"/>
      <c r="EE45" s="116"/>
      <c r="EF45" s="116"/>
      <c r="EG45" s="116"/>
      <c r="EH45" s="116"/>
      <c r="EI45" s="116"/>
      <c r="EJ45" s="116"/>
      <c r="EK45" s="116"/>
      <c r="EL45" s="116"/>
      <c r="EM45" s="116"/>
      <c r="EN45" s="116"/>
      <c r="EO45" s="116"/>
      <c r="EP45" s="116"/>
      <c r="EQ45" s="116"/>
      <c r="ER45" s="116"/>
      <c r="ES45" s="116"/>
      <c r="ET45" s="116"/>
      <c r="EU45" s="116"/>
      <c r="EV45" s="116"/>
      <c r="EW45" s="116"/>
      <c r="EX45" s="116"/>
      <c r="EY45" s="116"/>
      <c r="EZ45" s="116"/>
      <c r="FA45" s="116"/>
      <c r="FB45" s="116"/>
      <c r="FC45" s="116"/>
      <c r="FD45" s="116"/>
      <c r="FE45" s="116"/>
      <c r="FF45" s="116"/>
      <c r="FG45" s="116"/>
      <c r="FH45" s="116"/>
      <c r="FI45" s="116"/>
      <c r="FJ45" s="116"/>
      <c r="FK45" s="116"/>
      <c r="FL45" s="116"/>
      <c r="FM45" s="116"/>
      <c r="FN45" s="116"/>
      <c r="FO45" s="116"/>
      <c r="FP45" s="116"/>
      <c r="FQ45" s="116"/>
      <c r="FR45" s="116"/>
      <c r="FS45" s="116"/>
      <c r="FT45" s="116"/>
      <c r="FU45" s="116"/>
      <c r="FV45" s="116"/>
      <c r="FW45" s="116"/>
      <c r="FX45" s="116"/>
      <c r="FY45" s="116"/>
      <c r="FZ45" s="116"/>
      <c r="GA45" s="116"/>
      <c r="GB45" s="116"/>
      <c r="GC45" s="116"/>
      <c r="GD45" s="116"/>
      <c r="GE45" s="116"/>
      <c r="GF45" s="116"/>
      <c r="GG45" s="116"/>
      <c r="GH45" s="116"/>
      <c r="GI45" s="116"/>
      <c r="GJ45" s="116"/>
      <c r="GK45" s="116"/>
      <c r="GL45" s="116"/>
      <c r="GM45" s="116"/>
    </row>
    <row r="46" spans="2:8" ht="12.75">
      <c r="B46" s="224" t="s">
        <v>333</v>
      </c>
      <c r="C46" s="224"/>
      <c r="D46" s="224"/>
      <c r="E46" s="224"/>
      <c r="F46" s="224"/>
      <c r="G46" s="224"/>
      <c r="H46" s="224"/>
    </row>
    <row r="47" spans="2:8" ht="12.75">
      <c r="B47" s="140" t="s">
        <v>139</v>
      </c>
      <c r="C47" s="144">
        <v>0.904</v>
      </c>
      <c r="D47" s="144">
        <v>0</v>
      </c>
      <c r="E47" s="144">
        <v>0</v>
      </c>
      <c r="F47" s="144">
        <v>0.904</v>
      </c>
      <c r="G47" s="144">
        <v>0</v>
      </c>
      <c r="H47" s="144">
        <v>0</v>
      </c>
    </row>
    <row r="48" spans="2:8" ht="12.75">
      <c r="B48" s="140" t="s">
        <v>178</v>
      </c>
      <c r="C48" s="144">
        <v>1066.067</v>
      </c>
      <c r="D48" s="144">
        <v>589.612</v>
      </c>
      <c r="E48" s="144">
        <v>116.161</v>
      </c>
      <c r="F48" s="144">
        <v>101.182</v>
      </c>
      <c r="G48" s="144">
        <v>18.332</v>
      </c>
      <c r="H48" s="144">
        <v>240.78</v>
      </c>
    </row>
    <row r="49" spans="2:8" ht="12.75">
      <c r="B49" s="140" t="s">
        <v>141</v>
      </c>
      <c r="C49" s="144">
        <v>0.114</v>
      </c>
      <c r="D49" s="144">
        <v>0</v>
      </c>
      <c r="E49" s="144">
        <v>0</v>
      </c>
      <c r="F49" s="144">
        <v>0</v>
      </c>
      <c r="G49" s="144">
        <v>0</v>
      </c>
      <c r="H49" s="144">
        <v>0.114</v>
      </c>
    </row>
    <row r="50" spans="2:8" ht="12.75">
      <c r="B50" s="140" t="s">
        <v>143</v>
      </c>
      <c r="C50" s="144">
        <v>1002.984</v>
      </c>
      <c r="D50" s="144">
        <v>247.018</v>
      </c>
      <c r="E50" s="144">
        <v>386.128</v>
      </c>
      <c r="F50" s="144">
        <v>297.529</v>
      </c>
      <c r="G50" s="144">
        <v>0</v>
      </c>
      <c r="H50" s="144">
        <v>72.309</v>
      </c>
    </row>
    <row r="51" spans="2:8" ht="12.75">
      <c r="B51" s="140" t="s">
        <v>161</v>
      </c>
      <c r="C51" s="144">
        <v>1389.316</v>
      </c>
      <c r="D51" s="144">
        <v>43.678</v>
      </c>
      <c r="E51" s="144">
        <v>285.503</v>
      </c>
      <c r="F51" s="144">
        <v>826.7</v>
      </c>
      <c r="G51" s="144">
        <v>2.913</v>
      </c>
      <c r="H51" s="144">
        <v>230.522</v>
      </c>
    </row>
    <row r="52" spans="2:8" ht="12.75">
      <c r="B52" s="140" t="s">
        <v>258</v>
      </c>
      <c r="C52" s="144">
        <v>101.738</v>
      </c>
      <c r="D52" s="144">
        <v>32.851</v>
      </c>
      <c r="E52" s="144">
        <v>6.785</v>
      </c>
      <c r="F52" s="144">
        <v>48.312</v>
      </c>
      <c r="G52" s="144">
        <v>0</v>
      </c>
      <c r="H52" s="144">
        <v>13.79</v>
      </c>
    </row>
    <row r="53" spans="2:8" ht="12.75">
      <c r="B53" s="140" t="s">
        <v>179</v>
      </c>
      <c r="C53" s="144">
        <v>3423.467</v>
      </c>
      <c r="D53" s="144">
        <v>1585.384</v>
      </c>
      <c r="E53" s="144">
        <v>862.954</v>
      </c>
      <c r="F53" s="144">
        <v>284.44</v>
      </c>
      <c r="G53" s="144">
        <v>265.921</v>
      </c>
      <c r="H53" s="144">
        <v>424.768</v>
      </c>
    </row>
    <row r="54" spans="2:8" ht="12.75">
      <c r="B54" s="140" t="s">
        <v>144</v>
      </c>
      <c r="C54" s="144">
        <v>11.016</v>
      </c>
      <c r="D54" s="144">
        <v>0</v>
      </c>
      <c r="E54" s="144">
        <v>0</v>
      </c>
      <c r="F54" s="144">
        <v>0.753</v>
      </c>
      <c r="G54" s="144">
        <v>0</v>
      </c>
      <c r="H54" s="144">
        <v>10.263</v>
      </c>
    </row>
    <row r="55" spans="2:8" ht="12.75">
      <c r="B55" s="140" t="s">
        <v>145</v>
      </c>
      <c r="C55" s="144">
        <v>4314.046</v>
      </c>
      <c r="D55" s="144">
        <v>2217.345</v>
      </c>
      <c r="E55" s="144">
        <v>1552.905</v>
      </c>
      <c r="F55" s="144">
        <v>256.018</v>
      </c>
      <c r="G55" s="144">
        <v>0</v>
      </c>
      <c r="H55" s="144">
        <v>287.778</v>
      </c>
    </row>
    <row r="56" spans="2:8" ht="12.75">
      <c r="B56" s="140" t="s">
        <v>173</v>
      </c>
      <c r="C56" s="144">
        <v>1049.366</v>
      </c>
      <c r="D56" s="144">
        <v>398.011</v>
      </c>
      <c r="E56" s="144">
        <v>315.516</v>
      </c>
      <c r="F56" s="144">
        <v>94.241</v>
      </c>
      <c r="G56" s="144">
        <v>21.184</v>
      </c>
      <c r="H56" s="144">
        <v>220.414</v>
      </c>
    </row>
    <row r="57" spans="2:8" ht="12.75">
      <c r="B57" s="140" t="s">
        <v>174</v>
      </c>
      <c r="C57" s="144">
        <v>112.603</v>
      </c>
      <c r="D57" s="144">
        <v>7.762</v>
      </c>
      <c r="E57" s="144">
        <v>0</v>
      </c>
      <c r="F57" s="144">
        <v>55.282</v>
      </c>
      <c r="G57" s="144">
        <v>0</v>
      </c>
      <c r="H57" s="144">
        <v>49.559</v>
      </c>
    </row>
    <row r="58" spans="2:8" ht="12.75">
      <c r="B58" s="140" t="s">
        <v>162</v>
      </c>
      <c r="C58" s="144">
        <v>0.355</v>
      </c>
      <c r="D58" s="144">
        <v>0</v>
      </c>
      <c r="E58" s="144">
        <v>0</v>
      </c>
      <c r="F58" s="144">
        <v>0</v>
      </c>
      <c r="G58" s="144">
        <v>0</v>
      </c>
      <c r="H58" s="144">
        <v>0.355</v>
      </c>
    </row>
    <row r="59" spans="2:8" ht="12.75">
      <c r="B59" s="140" t="s">
        <v>146</v>
      </c>
      <c r="C59" s="144">
        <v>76.953</v>
      </c>
      <c r="D59" s="144">
        <v>24.613</v>
      </c>
      <c r="E59" s="144">
        <v>8.973</v>
      </c>
      <c r="F59" s="144">
        <v>12.746</v>
      </c>
      <c r="G59" s="144">
        <v>0</v>
      </c>
      <c r="H59" s="144">
        <v>30.621</v>
      </c>
    </row>
    <row r="60" spans="2:8" ht="12.75">
      <c r="B60" s="140" t="s">
        <v>147</v>
      </c>
      <c r="C60" s="144">
        <v>1786.423</v>
      </c>
      <c r="D60" s="144">
        <v>544.099</v>
      </c>
      <c r="E60" s="144">
        <v>1019.072</v>
      </c>
      <c r="F60" s="144">
        <v>142.377</v>
      </c>
      <c r="G60" s="144">
        <v>0</v>
      </c>
      <c r="H60" s="144">
        <v>80.875</v>
      </c>
    </row>
    <row r="61" spans="2:8" ht="12.75">
      <c r="B61" s="140" t="s">
        <v>148</v>
      </c>
      <c r="C61" s="144">
        <v>6.922</v>
      </c>
      <c r="D61" s="144">
        <v>0</v>
      </c>
      <c r="E61" s="144">
        <v>0</v>
      </c>
      <c r="F61" s="144">
        <v>6.301</v>
      </c>
      <c r="G61" s="144">
        <v>0</v>
      </c>
      <c r="H61" s="144">
        <v>0.621</v>
      </c>
    </row>
    <row r="62" spans="2:8" ht="12.75">
      <c r="B62" s="140" t="s">
        <v>175</v>
      </c>
      <c r="C62" s="144">
        <v>399.294</v>
      </c>
      <c r="D62" s="144">
        <v>326.819</v>
      </c>
      <c r="E62" s="144">
        <v>0</v>
      </c>
      <c r="F62" s="144">
        <v>6.043</v>
      </c>
      <c r="G62" s="144">
        <v>0</v>
      </c>
      <c r="H62" s="144">
        <v>66.432</v>
      </c>
    </row>
    <row r="63" spans="2:8" ht="12.75">
      <c r="B63" s="140" t="s">
        <v>163</v>
      </c>
      <c r="C63" s="144">
        <v>1.65</v>
      </c>
      <c r="D63" s="144">
        <v>0</v>
      </c>
      <c r="E63" s="144">
        <v>0</v>
      </c>
      <c r="F63" s="144">
        <v>0</v>
      </c>
      <c r="G63" s="144">
        <v>0</v>
      </c>
      <c r="H63" s="144">
        <v>1.65</v>
      </c>
    </row>
    <row r="64" spans="2:8" ht="15.75">
      <c r="B64" s="140" t="s">
        <v>381</v>
      </c>
      <c r="C64" s="144">
        <v>35.066</v>
      </c>
      <c r="D64" s="144">
        <v>0</v>
      </c>
      <c r="E64" s="144">
        <v>0</v>
      </c>
      <c r="F64" s="144">
        <v>1.023</v>
      </c>
      <c r="G64" s="144">
        <v>0</v>
      </c>
      <c r="H64" s="144">
        <v>34.043</v>
      </c>
    </row>
    <row r="65" spans="2:8" ht="12.75">
      <c r="B65" s="140" t="s">
        <v>149</v>
      </c>
      <c r="C65" s="144">
        <v>0.995</v>
      </c>
      <c r="D65" s="144">
        <v>0</v>
      </c>
      <c r="E65" s="144">
        <v>0</v>
      </c>
      <c r="F65" s="144">
        <v>0.95</v>
      </c>
      <c r="G65" s="144">
        <v>0</v>
      </c>
      <c r="H65" s="144">
        <v>0.045</v>
      </c>
    </row>
    <row r="66" spans="2:8" ht="12.75">
      <c r="B66" s="140" t="s">
        <v>164</v>
      </c>
      <c r="C66" s="144">
        <v>2.847</v>
      </c>
      <c r="D66" s="144">
        <v>0.95</v>
      </c>
      <c r="E66" s="144">
        <v>0</v>
      </c>
      <c r="F66" s="144">
        <v>0</v>
      </c>
      <c r="G66" s="144">
        <v>0</v>
      </c>
      <c r="H66" s="144">
        <v>1.897</v>
      </c>
    </row>
    <row r="67" spans="2:8" ht="12.75">
      <c r="B67" s="140" t="s">
        <v>170</v>
      </c>
      <c r="C67" s="144">
        <v>41.301</v>
      </c>
      <c r="D67" s="144">
        <v>6.859</v>
      </c>
      <c r="E67" s="144">
        <v>0</v>
      </c>
      <c r="F67" s="144">
        <v>27.567</v>
      </c>
      <c r="G67" s="144">
        <v>0</v>
      </c>
      <c r="H67" s="144">
        <v>6.875</v>
      </c>
    </row>
    <row r="68" spans="2:8" ht="12.75">
      <c r="B68" s="140" t="s">
        <v>150</v>
      </c>
      <c r="C68" s="144">
        <v>2.145</v>
      </c>
      <c r="D68" s="144">
        <v>0</v>
      </c>
      <c r="E68" s="144">
        <v>0</v>
      </c>
      <c r="F68" s="144">
        <v>1.975</v>
      </c>
      <c r="G68" s="144">
        <v>0</v>
      </c>
      <c r="H68" s="144">
        <v>0.17</v>
      </c>
    </row>
    <row r="69" spans="2:8" ht="12.75">
      <c r="B69" s="140" t="s">
        <v>165</v>
      </c>
      <c r="C69" s="144">
        <v>791.115</v>
      </c>
      <c r="D69" s="144">
        <v>216.488</v>
      </c>
      <c r="E69" s="144">
        <v>108.486</v>
      </c>
      <c r="F69" s="144">
        <v>327.537</v>
      </c>
      <c r="G69" s="144">
        <v>2.152</v>
      </c>
      <c r="H69" s="144">
        <v>136.452</v>
      </c>
    </row>
    <row r="70" spans="2:8" ht="12.75">
      <c r="B70" s="140" t="s">
        <v>151</v>
      </c>
      <c r="C70" s="144">
        <v>309.859</v>
      </c>
      <c r="D70" s="144">
        <v>0</v>
      </c>
      <c r="E70" s="144">
        <v>208.255</v>
      </c>
      <c r="F70" s="144">
        <v>50.142</v>
      </c>
      <c r="G70" s="144">
        <v>50.901</v>
      </c>
      <c r="H70" s="144">
        <v>0.561</v>
      </c>
    </row>
    <row r="71" spans="2:8" s="135" customFormat="1" ht="12.75">
      <c r="B71" s="140" t="s">
        <v>166</v>
      </c>
      <c r="C71" s="144">
        <v>1629.178</v>
      </c>
      <c r="D71" s="144">
        <v>1004.728</v>
      </c>
      <c r="E71" s="144">
        <v>89.441</v>
      </c>
      <c r="F71" s="144">
        <v>32.069</v>
      </c>
      <c r="G71" s="144">
        <v>0</v>
      </c>
      <c r="H71" s="144">
        <v>502.94</v>
      </c>
    </row>
    <row r="72" spans="2:8" ht="12.75">
      <c r="B72" s="140" t="s">
        <v>153</v>
      </c>
      <c r="C72" s="144">
        <v>2026.994</v>
      </c>
      <c r="D72" s="144">
        <v>171.74</v>
      </c>
      <c r="E72" s="144">
        <v>148.329</v>
      </c>
      <c r="F72" s="144">
        <v>1318.532</v>
      </c>
      <c r="G72" s="144">
        <v>101.808</v>
      </c>
      <c r="H72" s="144">
        <v>286.585</v>
      </c>
    </row>
    <row r="73" spans="2:8" ht="12.75">
      <c r="B73" s="140" t="s">
        <v>167</v>
      </c>
      <c r="C73" s="144">
        <v>2.71</v>
      </c>
      <c r="D73" s="144">
        <v>0.92</v>
      </c>
      <c r="E73" s="144">
        <v>0</v>
      </c>
      <c r="F73" s="144">
        <v>1.175</v>
      </c>
      <c r="G73" s="144">
        <v>0</v>
      </c>
      <c r="H73" s="144">
        <v>0.615</v>
      </c>
    </row>
    <row r="74" spans="2:8" ht="12.75">
      <c r="B74" s="140" t="s">
        <v>181</v>
      </c>
      <c r="C74" s="144">
        <v>61.789</v>
      </c>
      <c r="D74" s="144">
        <v>3.88</v>
      </c>
      <c r="E74" s="144">
        <v>0</v>
      </c>
      <c r="F74" s="144">
        <v>50.324</v>
      </c>
      <c r="G74" s="144">
        <v>6.431</v>
      </c>
      <c r="H74" s="144">
        <v>1.154</v>
      </c>
    </row>
    <row r="75" spans="2:8" ht="12.75">
      <c r="B75" s="140" t="s">
        <v>176</v>
      </c>
      <c r="C75" s="144">
        <v>225.252</v>
      </c>
      <c r="D75" s="144">
        <v>97.717</v>
      </c>
      <c r="E75" s="144">
        <v>0</v>
      </c>
      <c r="F75" s="144">
        <v>37.011</v>
      </c>
      <c r="G75" s="144">
        <v>0</v>
      </c>
      <c r="H75" s="144">
        <v>90.524</v>
      </c>
    </row>
    <row r="76" spans="2:8" ht="12.75">
      <c r="B76" s="140" t="s">
        <v>154</v>
      </c>
      <c r="C76" s="144">
        <v>1334.437</v>
      </c>
      <c r="D76" s="144">
        <v>181.824</v>
      </c>
      <c r="E76" s="144">
        <v>488.742</v>
      </c>
      <c r="F76" s="144">
        <v>609.507</v>
      </c>
      <c r="G76" s="144">
        <v>1.905</v>
      </c>
      <c r="H76" s="144">
        <v>52.459</v>
      </c>
    </row>
    <row r="77" spans="2:8" ht="12.75">
      <c r="B77" s="140" t="s">
        <v>171</v>
      </c>
      <c r="C77" s="144">
        <v>7.061</v>
      </c>
      <c r="D77" s="144">
        <v>3.395</v>
      </c>
      <c r="E77" s="144">
        <v>0</v>
      </c>
      <c r="F77" s="144">
        <v>3.156</v>
      </c>
      <c r="G77" s="144">
        <v>0</v>
      </c>
      <c r="H77" s="144">
        <v>0.51</v>
      </c>
    </row>
    <row r="78" spans="2:8" ht="12.75">
      <c r="B78" s="140" t="s">
        <v>156</v>
      </c>
      <c r="C78" s="144">
        <v>18.704</v>
      </c>
      <c r="D78" s="144">
        <v>4.132</v>
      </c>
      <c r="E78" s="144">
        <v>0</v>
      </c>
      <c r="F78" s="144">
        <v>0.406</v>
      </c>
      <c r="G78" s="144">
        <v>0</v>
      </c>
      <c r="H78" s="144">
        <v>14.166</v>
      </c>
    </row>
    <row r="79" spans="2:8" ht="12.75">
      <c r="B79" s="140" t="s">
        <v>157</v>
      </c>
      <c r="C79" s="144">
        <v>0.161</v>
      </c>
      <c r="D79" s="144">
        <v>0</v>
      </c>
      <c r="E79" s="144">
        <v>0</v>
      </c>
      <c r="F79" s="144">
        <v>0.161</v>
      </c>
      <c r="G79" s="144">
        <v>0</v>
      </c>
      <c r="H79" s="144">
        <v>0</v>
      </c>
    </row>
    <row r="80" spans="2:8" ht="12.75">
      <c r="B80" s="140" t="s">
        <v>182</v>
      </c>
      <c r="C80" s="144">
        <v>69.759</v>
      </c>
      <c r="D80" s="144">
        <v>10.926</v>
      </c>
      <c r="E80" s="144">
        <v>0</v>
      </c>
      <c r="F80" s="144">
        <v>11.926</v>
      </c>
      <c r="G80" s="144">
        <v>0</v>
      </c>
      <c r="H80" s="144">
        <v>46.907</v>
      </c>
    </row>
    <row r="81" spans="2:8" ht="12.75">
      <c r="B81" s="140" t="s">
        <v>259</v>
      </c>
      <c r="C81" s="144">
        <v>1502.881</v>
      </c>
      <c r="D81" s="144">
        <v>837.238</v>
      </c>
      <c r="E81" s="144">
        <v>244.166</v>
      </c>
      <c r="F81" s="144">
        <v>63.167</v>
      </c>
      <c r="G81" s="144">
        <v>0</v>
      </c>
      <c r="H81" s="144">
        <v>358.31</v>
      </c>
    </row>
    <row r="82" spans="2:195" s="142" customFormat="1" ht="25.5">
      <c r="B82" s="143" t="s">
        <v>382</v>
      </c>
      <c r="C82" s="145">
        <f aca="true" t="shared" si="2" ref="C82:H82">SUM(C47:C81)</f>
        <v>22805.472000000005</v>
      </c>
      <c r="D82" s="145">
        <f t="shared" si="2"/>
        <v>8557.989000000001</v>
      </c>
      <c r="E82" s="145">
        <f t="shared" si="2"/>
        <v>5841.415999999999</v>
      </c>
      <c r="F82" s="145">
        <f t="shared" si="2"/>
        <v>4669.456</v>
      </c>
      <c r="G82" s="145">
        <f t="shared" si="2"/>
        <v>471.54699999999997</v>
      </c>
      <c r="H82" s="145">
        <f t="shared" si="2"/>
        <v>3265.0640000000003</v>
      </c>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c r="BM82" s="116"/>
      <c r="BN82" s="116"/>
      <c r="BO82" s="116"/>
      <c r="BP82" s="116"/>
      <c r="BQ82" s="116"/>
      <c r="BR82" s="116"/>
      <c r="BS82" s="116"/>
      <c r="BT82" s="116"/>
      <c r="BU82" s="116"/>
      <c r="BV82" s="116"/>
      <c r="BW82" s="116"/>
      <c r="BX82" s="116"/>
      <c r="BY82" s="116"/>
      <c r="BZ82" s="116"/>
      <c r="CA82" s="116"/>
      <c r="CB82" s="116"/>
      <c r="CC82" s="116"/>
      <c r="CD82" s="116"/>
      <c r="CE82" s="116"/>
      <c r="CF82" s="116"/>
      <c r="CG82" s="116"/>
      <c r="CH82" s="116"/>
      <c r="CI82" s="116"/>
      <c r="CJ82" s="116"/>
      <c r="CK82" s="116"/>
      <c r="CL82" s="116"/>
      <c r="CM82" s="116"/>
      <c r="CN82" s="116"/>
      <c r="CO82" s="116"/>
      <c r="CP82" s="116"/>
      <c r="CQ82" s="116"/>
      <c r="CR82" s="116"/>
      <c r="CS82" s="116"/>
      <c r="CT82" s="116"/>
      <c r="CU82" s="116"/>
      <c r="CV82" s="116"/>
      <c r="CW82" s="116"/>
      <c r="CX82" s="116"/>
      <c r="CY82" s="116"/>
      <c r="CZ82" s="116"/>
      <c r="DA82" s="116"/>
      <c r="DB82" s="116"/>
      <c r="DC82" s="116"/>
      <c r="DD82" s="116"/>
      <c r="DE82" s="116"/>
      <c r="DF82" s="116"/>
      <c r="DG82" s="116"/>
      <c r="DH82" s="116"/>
      <c r="DI82" s="116"/>
      <c r="DJ82" s="116"/>
      <c r="DK82" s="116"/>
      <c r="DL82" s="116"/>
      <c r="DM82" s="116"/>
      <c r="DN82" s="116"/>
      <c r="DO82" s="116"/>
      <c r="DP82" s="116"/>
      <c r="DQ82" s="116"/>
      <c r="DR82" s="116"/>
      <c r="DS82" s="116"/>
      <c r="DT82" s="116"/>
      <c r="DU82" s="116"/>
      <c r="DV82" s="116"/>
      <c r="DW82" s="116"/>
      <c r="DX82" s="116"/>
      <c r="DY82" s="116"/>
      <c r="DZ82" s="116"/>
      <c r="EA82" s="116"/>
      <c r="EB82" s="116"/>
      <c r="EC82" s="116"/>
      <c r="ED82" s="116"/>
      <c r="EE82" s="116"/>
      <c r="EF82" s="116"/>
      <c r="EG82" s="116"/>
      <c r="EH82" s="116"/>
      <c r="EI82" s="116"/>
      <c r="EJ82" s="116"/>
      <c r="EK82" s="116"/>
      <c r="EL82" s="116"/>
      <c r="EM82" s="116"/>
      <c r="EN82" s="116"/>
      <c r="EO82" s="116"/>
      <c r="EP82" s="116"/>
      <c r="EQ82" s="116"/>
      <c r="ER82" s="116"/>
      <c r="ES82" s="116"/>
      <c r="ET82" s="116"/>
      <c r="EU82" s="116"/>
      <c r="EV82" s="116"/>
      <c r="EW82" s="116"/>
      <c r="EX82" s="116"/>
      <c r="EY82" s="116"/>
      <c r="EZ82" s="116"/>
      <c r="FA82" s="116"/>
      <c r="FB82" s="116"/>
      <c r="FC82" s="116"/>
      <c r="FD82" s="116"/>
      <c r="FE82" s="116"/>
      <c r="FF82" s="116"/>
      <c r="FG82" s="116"/>
      <c r="FH82" s="116"/>
      <c r="FI82" s="116"/>
      <c r="FJ82" s="116"/>
      <c r="FK82" s="116"/>
      <c r="FL82" s="116"/>
      <c r="FM82" s="116"/>
      <c r="FN82" s="116"/>
      <c r="FO82" s="116"/>
      <c r="FP82" s="116"/>
      <c r="FQ82" s="116"/>
      <c r="FR82" s="116"/>
      <c r="FS82" s="116"/>
      <c r="FT82" s="116"/>
      <c r="FU82" s="116"/>
      <c r="FV82" s="116"/>
      <c r="FW82" s="116"/>
      <c r="FX82" s="116"/>
      <c r="FY82" s="116"/>
      <c r="FZ82" s="116"/>
      <c r="GA82" s="116"/>
      <c r="GB82" s="116"/>
      <c r="GC82" s="116"/>
      <c r="GD82" s="116"/>
      <c r="GE82" s="116"/>
      <c r="GF82" s="116"/>
      <c r="GG82" s="116"/>
      <c r="GH82" s="116"/>
      <c r="GI82" s="116"/>
      <c r="GJ82" s="116"/>
      <c r="GK82" s="116"/>
      <c r="GL82" s="116"/>
      <c r="GM82" s="116"/>
    </row>
    <row r="83" spans="2:8" ht="12.75">
      <c r="B83" s="224" t="s">
        <v>336</v>
      </c>
      <c r="C83" s="224"/>
      <c r="D83" s="224"/>
      <c r="E83" s="224"/>
      <c r="F83" s="224"/>
      <c r="G83" s="224"/>
      <c r="H83" s="224"/>
    </row>
    <row r="84" spans="2:8" ht="12.75">
      <c r="B84" s="140" t="s">
        <v>185</v>
      </c>
      <c r="C84" s="144">
        <v>596.089</v>
      </c>
      <c r="D84" s="144">
        <v>154.377</v>
      </c>
      <c r="E84" s="144">
        <v>85.488</v>
      </c>
      <c r="F84" s="144">
        <v>1.887</v>
      </c>
      <c r="G84" s="144">
        <v>270.882</v>
      </c>
      <c r="H84" s="144">
        <v>83.455</v>
      </c>
    </row>
    <row r="85" spans="2:8" ht="12.75">
      <c r="B85" s="140" t="s">
        <v>200</v>
      </c>
      <c r="C85" s="144">
        <v>615.755</v>
      </c>
      <c r="D85" s="144">
        <v>111.156</v>
      </c>
      <c r="E85" s="144">
        <v>88.626</v>
      </c>
      <c r="F85" s="144">
        <v>344.174</v>
      </c>
      <c r="G85" s="144">
        <v>48.4</v>
      </c>
      <c r="H85" s="144">
        <v>23.399</v>
      </c>
    </row>
    <row r="86" spans="2:8" ht="12.75">
      <c r="B86" s="140" t="s">
        <v>218</v>
      </c>
      <c r="C86" s="144">
        <v>445.134</v>
      </c>
      <c r="D86" s="144">
        <v>0.52</v>
      </c>
      <c r="E86" s="144">
        <v>20.335</v>
      </c>
      <c r="F86" s="144">
        <v>3.165</v>
      </c>
      <c r="G86" s="144">
        <v>0</v>
      </c>
      <c r="H86" s="144">
        <v>421.114</v>
      </c>
    </row>
    <row r="87" spans="2:8" ht="12.75">
      <c r="B87" s="140" t="s">
        <v>219</v>
      </c>
      <c r="C87" s="144">
        <v>2785.231</v>
      </c>
      <c r="D87" s="144">
        <v>83.571</v>
      </c>
      <c r="E87" s="144">
        <v>562.365</v>
      </c>
      <c r="F87" s="144">
        <v>2036.298</v>
      </c>
      <c r="G87" s="144">
        <v>25.095</v>
      </c>
      <c r="H87" s="144">
        <v>77.902</v>
      </c>
    </row>
    <row r="88" spans="2:17" ht="12.75">
      <c r="B88" s="140" t="s">
        <v>209</v>
      </c>
      <c r="C88" s="144">
        <v>39998.353</v>
      </c>
      <c r="D88" s="144">
        <v>8091.092</v>
      </c>
      <c r="E88" s="144">
        <v>19583.298</v>
      </c>
      <c r="F88" s="144">
        <v>6281.199</v>
      </c>
      <c r="G88" s="144">
        <v>4627.938</v>
      </c>
      <c r="H88" s="144">
        <v>1414.826</v>
      </c>
      <c r="Q88" s="146"/>
    </row>
    <row r="89" spans="2:8" ht="12.75">
      <c r="B89" s="140" t="s">
        <v>383</v>
      </c>
      <c r="C89" s="144">
        <v>1390.259</v>
      </c>
      <c r="D89" s="144">
        <v>165.366</v>
      </c>
      <c r="E89" s="144">
        <v>218.685</v>
      </c>
      <c r="F89" s="144">
        <v>901.674</v>
      </c>
      <c r="G89" s="144">
        <v>29.997</v>
      </c>
      <c r="H89" s="144">
        <v>74.537</v>
      </c>
    </row>
    <row r="90" spans="2:8" ht="12.75">
      <c r="B90" s="140" t="s">
        <v>337</v>
      </c>
      <c r="C90" s="144">
        <v>64182.517</v>
      </c>
      <c r="D90" s="144">
        <v>15768.747</v>
      </c>
      <c r="E90" s="144">
        <v>35778.678</v>
      </c>
      <c r="F90" s="144">
        <v>3341.171</v>
      </c>
      <c r="G90" s="144">
        <v>8570.106</v>
      </c>
      <c r="H90" s="144">
        <v>723.815</v>
      </c>
    </row>
    <row r="91" spans="2:8" ht="12.75">
      <c r="B91" s="140" t="s">
        <v>202</v>
      </c>
      <c r="C91" s="144">
        <v>15300.482</v>
      </c>
      <c r="D91" s="144">
        <v>8628.922</v>
      </c>
      <c r="E91" s="144">
        <v>4333.833</v>
      </c>
      <c r="F91" s="144">
        <v>685.917</v>
      </c>
      <c r="G91" s="144">
        <v>328.024</v>
      </c>
      <c r="H91" s="144">
        <v>1323.786</v>
      </c>
    </row>
    <row r="92" spans="2:8" ht="12.75">
      <c r="B92" s="140" t="s">
        <v>220</v>
      </c>
      <c r="C92" s="144">
        <v>7025.229</v>
      </c>
      <c r="D92" s="144">
        <v>2191.743</v>
      </c>
      <c r="E92" s="144">
        <v>1060.649</v>
      </c>
      <c r="F92" s="144">
        <v>2593.725</v>
      </c>
      <c r="G92" s="144">
        <v>608.826</v>
      </c>
      <c r="H92" s="144">
        <v>570.286</v>
      </c>
    </row>
    <row r="93" spans="2:8" ht="12.75">
      <c r="B93" s="140" t="s">
        <v>260</v>
      </c>
      <c r="C93" s="144">
        <v>1514.719</v>
      </c>
      <c r="D93" s="144">
        <v>120.26</v>
      </c>
      <c r="E93" s="144">
        <v>599.978</v>
      </c>
      <c r="F93" s="144">
        <v>366.99</v>
      </c>
      <c r="G93" s="144">
        <v>224.894</v>
      </c>
      <c r="H93" s="144">
        <v>202.597</v>
      </c>
    </row>
    <row r="94" spans="2:8" ht="12.75">
      <c r="B94" s="140" t="s">
        <v>186</v>
      </c>
      <c r="C94" s="144">
        <v>202.23</v>
      </c>
      <c r="D94" s="144">
        <v>77.832</v>
      </c>
      <c r="E94" s="144">
        <v>0</v>
      </c>
      <c r="F94" s="144">
        <v>54.33</v>
      </c>
      <c r="G94" s="144">
        <v>0</v>
      </c>
      <c r="H94" s="144">
        <v>70.068</v>
      </c>
    </row>
    <row r="95" spans="2:8" ht="12.75">
      <c r="B95" s="140" t="s">
        <v>187</v>
      </c>
      <c r="C95" s="144">
        <v>395.642</v>
      </c>
      <c r="D95" s="144">
        <v>293.049</v>
      </c>
      <c r="E95" s="144">
        <v>0</v>
      </c>
      <c r="F95" s="144">
        <v>63.686</v>
      </c>
      <c r="G95" s="144">
        <v>18.002</v>
      </c>
      <c r="H95" s="144">
        <v>20.905</v>
      </c>
    </row>
    <row r="96" spans="2:8" ht="12.75">
      <c r="B96" s="140" t="s">
        <v>384</v>
      </c>
      <c r="C96" s="144">
        <v>22600.084</v>
      </c>
      <c r="D96" s="144">
        <v>2889.832</v>
      </c>
      <c r="E96" s="144">
        <v>15142.27</v>
      </c>
      <c r="F96" s="144">
        <v>1653.328</v>
      </c>
      <c r="G96" s="144">
        <v>1765.715</v>
      </c>
      <c r="H96" s="144">
        <v>1148.939</v>
      </c>
    </row>
    <row r="97" spans="2:8" ht="12.75">
      <c r="B97" s="140" t="s">
        <v>188</v>
      </c>
      <c r="C97" s="144">
        <v>3865.249</v>
      </c>
      <c r="D97" s="144">
        <v>3219.273</v>
      </c>
      <c r="E97" s="144">
        <v>38.864</v>
      </c>
      <c r="F97" s="144">
        <v>85.838</v>
      </c>
      <c r="G97" s="144">
        <v>291.975</v>
      </c>
      <c r="H97" s="144">
        <v>229.299</v>
      </c>
    </row>
    <row r="98" spans="2:8" ht="12.75">
      <c r="B98" s="140" t="s">
        <v>340</v>
      </c>
      <c r="C98" s="144">
        <v>1.562</v>
      </c>
      <c r="D98" s="144">
        <v>0</v>
      </c>
      <c r="E98" s="144">
        <v>0</v>
      </c>
      <c r="F98" s="144">
        <v>1.562</v>
      </c>
      <c r="G98" s="144">
        <v>0</v>
      </c>
      <c r="H98" s="144">
        <v>0</v>
      </c>
    </row>
    <row r="99" spans="2:8" ht="12.75">
      <c r="B99" s="140" t="s">
        <v>189</v>
      </c>
      <c r="C99" s="144">
        <v>155.3</v>
      </c>
      <c r="D99" s="144">
        <v>1.49</v>
      </c>
      <c r="E99" s="144">
        <v>53.713</v>
      </c>
      <c r="F99" s="144">
        <v>96.95</v>
      </c>
      <c r="G99" s="144">
        <v>0</v>
      </c>
      <c r="H99" s="144">
        <v>3.147</v>
      </c>
    </row>
    <row r="100" spans="2:8" ht="12.75">
      <c r="B100" s="140" t="s">
        <v>341</v>
      </c>
      <c r="C100" s="144">
        <v>2.184</v>
      </c>
      <c r="D100" s="144">
        <v>0</v>
      </c>
      <c r="E100" s="144">
        <v>0</v>
      </c>
      <c r="F100" s="144">
        <v>0</v>
      </c>
      <c r="G100" s="144">
        <v>0</v>
      </c>
      <c r="H100" s="144">
        <v>2.184</v>
      </c>
    </row>
    <row r="101" spans="2:8" ht="12.75">
      <c r="B101" s="140" t="s">
        <v>222</v>
      </c>
      <c r="C101" s="144">
        <v>9390.849</v>
      </c>
      <c r="D101" s="144">
        <v>4796.336</v>
      </c>
      <c r="E101" s="144">
        <v>476.661</v>
      </c>
      <c r="F101" s="144">
        <v>571.912</v>
      </c>
      <c r="G101" s="144">
        <v>858.365</v>
      </c>
      <c r="H101" s="144">
        <v>2687.575</v>
      </c>
    </row>
    <row r="102" spans="2:8" ht="12.75">
      <c r="B102" s="140" t="s">
        <v>203</v>
      </c>
      <c r="C102" s="144">
        <v>191.923</v>
      </c>
      <c r="D102" s="144">
        <v>18.797</v>
      </c>
      <c r="E102" s="144">
        <v>1.693</v>
      </c>
      <c r="F102" s="144">
        <v>163.861</v>
      </c>
      <c r="G102" s="144">
        <v>0</v>
      </c>
      <c r="H102" s="144">
        <v>7.572</v>
      </c>
    </row>
    <row r="103" spans="2:8" ht="12.75">
      <c r="B103" s="140" t="s">
        <v>214</v>
      </c>
      <c r="C103" s="144">
        <v>1011.184</v>
      </c>
      <c r="D103" s="144">
        <v>29.844</v>
      </c>
      <c r="E103" s="144">
        <v>659.243</v>
      </c>
      <c r="F103" s="144">
        <v>304.069</v>
      </c>
      <c r="G103" s="144">
        <v>0</v>
      </c>
      <c r="H103" s="144">
        <v>18.028</v>
      </c>
    </row>
    <row r="104" spans="2:8" ht="12.75">
      <c r="B104" s="140" t="s">
        <v>223</v>
      </c>
      <c r="C104" s="144">
        <v>193.221</v>
      </c>
      <c r="D104" s="144">
        <v>4.713</v>
      </c>
      <c r="E104" s="144">
        <v>23.743</v>
      </c>
      <c r="F104" s="144">
        <v>150.916</v>
      </c>
      <c r="G104" s="144">
        <v>0</v>
      </c>
      <c r="H104" s="144">
        <v>13.849</v>
      </c>
    </row>
    <row r="105" spans="2:8" s="135" customFormat="1" ht="12.75">
      <c r="B105" s="140" t="s">
        <v>190</v>
      </c>
      <c r="C105" s="144">
        <v>14.402</v>
      </c>
      <c r="D105" s="144">
        <v>2.204</v>
      </c>
      <c r="E105" s="144">
        <v>0</v>
      </c>
      <c r="F105" s="144">
        <v>1.642</v>
      </c>
      <c r="G105" s="144">
        <v>0</v>
      </c>
      <c r="H105" s="144">
        <v>10.556</v>
      </c>
    </row>
    <row r="106" spans="2:8" ht="12.75">
      <c r="B106" s="140" t="s">
        <v>205</v>
      </c>
      <c r="C106" s="144">
        <v>671.432</v>
      </c>
      <c r="D106" s="144">
        <v>395.576</v>
      </c>
      <c r="E106" s="144">
        <v>65.716</v>
      </c>
      <c r="F106" s="144">
        <v>183.883</v>
      </c>
      <c r="G106" s="144">
        <v>0</v>
      </c>
      <c r="H106" s="144">
        <v>26.257</v>
      </c>
    </row>
    <row r="107" spans="2:8" ht="12.75">
      <c r="B107" s="140" t="s">
        <v>224</v>
      </c>
      <c r="C107" s="144">
        <v>6749.841</v>
      </c>
      <c r="D107" s="144">
        <v>658.423</v>
      </c>
      <c r="E107" s="144">
        <v>3819.112</v>
      </c>
      <c r="F107" s="144">
        <v>1636.885</v>
      </c>
      <c r="G107" s="144">
        <v>239.152</v>
      </c>
      <c r="H107" s="144">
        <v>396.269</v>
      </c>
    </row>
    <row r="108" spans="2:8" ht="12.75">
      <c r="B108" s="140" t="s">
        <v>191</v>
      </c>
      <c r="C108" s="144">
        <v>1206.423</v>
      </c>
      <c r="D108" s="144">
        <v>545.686</v>
      </c>
      <c r="E108" s="144">
        <v>58.962</v>
      </c>
      <c r="F108" s="144">
        <v>0.178</v>
      </c>
      <c r="G108" s="144">
        <v>366.229</v>
      </c>
      <c r="H108" s="144">
        <v>235.368</v>
      </c>
    </row>
    <row r="109" spans="2:8" ht="12.75">
      <c r="B109" s="140" t="s">
        <v>192</v>
      </c>
      <c r="C109" s="144">
        <v>1667.179</v>
      </c>
      <c r="D109" s="144">
        <v>880.998</v>
      </c>
      <c r="E109" s="144">
        <v>0</v>
      </c>
      <c r="F109" s="144">
        <v>271.074</v>
      </c>
      <c r="G109" s="144">
        <v>220.927</v>
      </c>
      <c r="H109" s="144">
        <v>294.18</v>
      </c>
    </row>
    <row r="110" spans="2:8" ht="12.75">
      <c r="B110" s="140" t="s">
        <v>227</v>
      </c>
      <c r="C110" s="144">
        <v>60797.779</v>
      </c>
      <c r="D110" s="144">
        <v>31117.861</v>
      </c>
      <c r="E110" s="144">
        <v>13652.844</v>
      </c>
      <c r="F110" s="144">
        <v>2786.439</v>
      </c>
      <c r="G110" s="144">
        <v>9428.852</v>
      </c>
      <c r="H110" s="144">
        <v>3811.783</v>
      </c>
    </row>
    <row r="111" spans="2:8" ht="12.75">
      <c r="B111" s="140" t="s">
        <v>206</v>
      </c>
      <c r="C111" s="144">
        <v>244.949</v>
      </c>
      <c r="D111" s="144">
        <v>17.827</v>
      </c>
      <c r="E111" s="144">
        <v>75.291</v>
      </c>
      <c r="F111" s="144">
        <v>119.686</v>
      </c>
      <c r="G111" s="144">
        <v>16.929</v>
      </c>
      <c r="H111" s="144">
        <v>15.216</v>
      </c>
    </row>
    <row r="112" spans="2:8" ht="12.75">
      <c r="B112" s="140" t="s">
        <v>193</v>
      </c>
      <c r="C112" s="144">
        <v>453.164</v>
      </c>
      <c r="D112" s="144">
        <v>2.469</v>
      </c>
      <c r="E112" s="144">
        <v>40.901</v>
      </c>
      <c r="F112" s="144">
        <v>399.196</v>
      </c>
      <c r="G112" s="144">
        <v>8.435</v>
      </c>
      <c r="H112" s="144">
        <v>2.163</v>
      </c>
    </row>
    <row r="113" spans="2:8" ht="12.75">
      <c r="B113" s="140" t="s">
        <v>216</v>
      </c>
      <c r="C113" s="144">
        <v>4245.88</v>
      </c>
      <c r="D113" s="144">
        <v>1295.675</v>
      </c>
      <c r="E113" s="144">
        <v>2238.441</v>
      </c>
      <c r="F113" s="144">
        <v>147.255</v>
      </c>
      <c r="G113" s="144">
        <v>468.395</v>
      </c>
      <c r="H113" s="144">
        <v>96.114</v>
      </c>
    </row>
    <row r="114" spans="2:8" ht="12.75">
      <c r="B114" s="140" t="s">
        <v>225</v>
      </c>
      <c r="C114" s="144">
        <v>4218.497</v>
      </c>
      <c r="D114" s="144">
        <v>729.735</v>
      </c>
      <c r="E114" s="144">
        <v>1446.008</v>
      </c>
      <c r="F114" s="144">
        <v>1502.633</v>
      </c>
      <c r="G114" s="144">
        <v>339.455</v>
      </c>
      <c r="H114" s="144">
        <v>200.666</v>
      </c>
    </row>
    <row r="115" spans="2:8" ht="12.75">
      <c r="B115" s="140" t="s">
        <v>226</v>
      </c>
      <c r="C115" s="144">
        <v>0.262</v>
      </c>
      <c r="D115" s="144">
        <v>0</v>
      </c>
      <c r="E115" s="144">
        <v>0</v>
      </c>
      <c r="F115" s="144">
        <v>0</v>
      </c>
      <c r="G115" s="144">
        <v>0</v>
      </c>
      <c r="H115" s="144">
        <v>0.262</v>
      </c>
    </row>
    <row r="116" spans="2:8" ht="12.75">
      <c r="B116" s="140" t="s">
        <v>194</v>
      </c>
      <c r="C116" s="144">
        <v>7476.286</v>
      </c>
      <c r="D116" s="144">
        <v>1390.925</v>
      </c>
      <c r="E116" s="144">
        <v>3428.764</v>
      </c>
      <c r="F116" s="144">
        <v>1887.769</v>
      </c>
      <c r="G116" s="144">
        <v>530.336</v>
      </c>
      <c r="H116" s="144">
        <v>238.492</v>
      </c>
    </row>
    <row r="117" spans="2:8" ht="12.75">
      <c r="B117" s="140" t="s">
        <v>195</v>
      </c>
      <c r="C117" s="144">
        <v>1410.134</v>
      </c>
      <c r="D117" s="144">
        <v>684.656</v>
      </c>
      <c r="E117" s="144">
        <v>87.776</v>
      </c>
      <c r="F117" s="144">
        <v>87.854</v>
      </c>
      <c r="G117" s="144">
        <v>377.813</v>
      </c>
      <c r="H117" s="144">
        <v>172.035</v>
      </c>
    </row>
    <row r="118" spans="2:8" ht="12.75">
      <c r="B118" s="140" t="s">
        <v>228</v>
      </c>
      <c r="C118" s="144">
        <v>4662.833</v>
      </c>
      <c r="D118" s="144">
        <v>1247.605</v>
      </c>
      <c r="E118" s="144">
        <v>979.647</v>
      </c>
      <c r="F118" s="144">
        <v>2052.776</v>
      </c>
      <c r="G118" s="144">
        <v>133.096</v>
      </c>
      <c r="H118" s="144">
        <v>249.709</v>
      </c>
    </row>
    <row r="119" spans="2:8" ht="12.75">
      <c r="B119" s="140" t="s">
        <v>196</v>
      </c>
      <c r="C119" s="144">
        <v>26.608</v>
      </c>
      <c r="D119" s="144">
        <v>17.03</v>
      </c>
      <c r="E119" s="144">
        <v>0</v>
      </c>
      <c r="F119" s="144">
        <v>3.387</v>
      </c>
      <c r="G119" s="144">
        <v>0</v>
      </c>
      <c r="H119" s="144">
        <v>6.191</v>
      </c>
    </row>
    <row r="120" spans="2:195" s="142" customFormat="1" ht="25.5">
      <c r="B120" s="143" t="s">
        <v>342</v>
      </c>
      <c r="C120" s="147">
        <f aca="true" t="shared" si="3" ref="C120:H120">SUM(C84:C119)</f>
        <v>265708.86500000005</v>
      </c>
      <c r="D120" s="147">
        <f t="shared" si="3"/>
        <v>85633.59000000001</v>
      </c>
      <c r="E120" s="147">
        <f t="shared" si="3"/>
        <v>104621.58399999999</v>
      </c>
      <c r="F120" s="147">
        <f t="shared" si="3"/>
        <v>30783.309000000012</v>
      </c>
      <c r="G120" s="147">
        <f t="shared" si="3"/>
        <v>29797.838000000003</v>
      </c>
      <c r="H120" s="147">
        <f t="shared" si="3"/>
        <v>14872.544000000002</v>
      </c>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c r="AY120" s="116"/>
      <c r="AZ120" s="116"/>
      <c r="BA120" s="116"/>
      <c r="BB120" s="116"/>
      <c r="BC120" s="116"/>
      <c r="BD120" s="116"/>
      <c r="BE120" s="116"/>
      <c r="BF120" s="116"/>
      <c r="BG120" s="116"/>
      <c r="BH120" s="116"/>
      <c r="BI120" s="116"/>
      <c r="BJ120" s="116"/>
      <c r="BK120" s="116"/>
      <c r="BL120" s="116"/>
      <c r="BM120" s="116"/>
      <c r="BN120" s="116"/>
      <c r="BO120" s="116"/>
      <c r="BP120" s="116"/>
      <c r="BQ120" s="116"/>
      <c r="BR120" s="116"/>
      <c r="BS120" s="116"/>
      <c r="BT120" s="116"/>
      <c r="BU120" s="116"/>
      <c r="BV120" s="116"/>
      <c r="BW120" s="116"/>
      <c r="BX120" s="116"/>
      <c r="BY120" s="116"/>
      <c r="BZ120" s="116"/>
      <c r="CA120" s="116"/>
      <c r="CB120" s="116"/>
      <c r="CC120" s="116"/>
      <c r="CD120" s="116"/>
      <c r="CE120" s="116"/>
      <c r="CF120" s="116"/>
      <c r="CG120" s="116"/>
      <c r="CH120" s="116"/>
      <c r="CI120" s="116"/>
      <c r="CJ120" s="116"/>
      <c r="CK120" s="116"/>
      <c r="CL120" s="116"/>
      <c r="CM120" s="116"/>
      <c r="CN120" s="116"/>
      <c r="CO120" s="116"/>
      <c r="CP120" s="116"/>
      <c r="CQ120" s="116"/>
      <c r="CR120" s="116"/>
      <c r="CS120" s="116"/>
      <c r="CT120" s="116"/>
      <c r="CU120" s="116"/>
      <c r="CV120" s="116"/>
      <c r="CW120" s="116"/>
      <c r="CX120" s="116"/>
      <c r="CY120" s="116"/>
      <c r="CZ120" s="116"/>
      <c r="DA120" s="116"/>
      <c r="DB120" s="116"/>
      <c r="DC120" s="116"/>
      <c r="DD120" s="116"/>
      <c r="DE120" s="116"/>
      <c r="DF120" s="116"/>
      <c r="DG120" s="116"/>
      <c r="DH120" s="116"/>
      <c r="DI120" s="116"/>
      <c r="DJ120" s="116"/>
      <c r="DK120" s="116"/>
      <c r="DL120" s="116"/>
      <c r="DM120" s="116"/>
      <c r="DN120" s="116"/>
      <c r="DO120" s="116"/>
      <c r="DP120" s="116"/>
      <c r="DQ120" s="116"/>
      <c r="DR120" s="116"/>
      <c r="DS120" s="116"/>
      <c r="DT120" s="116"/>
      <c r="DU120" s="116"/>
      <c r="DV120" s="116"/>
      <c r="DW120" s="116"/>
      <c r="DX120" s="116"/>
      <c r="DY120" s="116"/>
      <c r="DZ120" s="116"/>
      <c r="EA120" s="116"/>
      <c r="EB120" s="116"/>
      <c r="EC120" s="116"/>
      <c r="ED120" s="116"/>
      <c r="EE120" s="116"/>
      <c r="EF120" s="116"/>
      <c r="EG120" s="116"/>
      <c r="EH120" s="116"/>
      <c r="EI120" s="116"/>
      <c r="EJ120" s="116"/>
      <c r="EK120" s="116"/>
      <c r="EL120" s="116"/>
      <c r="EM120" s="116"/>
      <c r="EN120" s="116"/>
      <c r="EO120" s="116"/>
      <c r="EP120" s="116"/>
      <c r="EQ120" s="116"/>
      <c r="ER120" s="116"/>
      <c r="ES120" s="116"/>
      <c r="ET120" s="116"/>
      <c r="EU120" s="116"/>
      <c r="EV120" s="116"/>
      <c r="EW120" s="116"/>
      <c r="EX120" s="116"/>
      <c r="EY120" s="116"/>
      <c r="EZ120" s="116"/>
      <c r="FA120" s="116"/>
      <c r="FB120" s="116"/>
      <c r="FC120" s="116"/>
      <c r="FD120" s="116"/>
      <c r="FE120" s="116"/>
      <c r="FF120" s="116"/>
      <c r="FG120" s="116"/>
      <c r="FH120" s="116"/>
      <c r="FI120" s="116"/>
      <c r="FJ120" s="116"/>
      <c r="FK120" s="116"/>
      <c r="FL120" s="116"/>
      <c r="FM120" s="116"/>
      <c r="FN120" s="116"/>
      <c r="FO120" s="116"/>
      <c r="FP120" s="116"/>
      <c r="FQ120" s="116"/>
      <c r="FR120" s="116"/>
      <c r="FS120" s="116"/>
      <c r="FT120" s="116"/>
      <c r="FU120" s="116"/>
      <c r="FV120" s="116"/>
      <c r="FW120" s="116"/>
      <c r="FX120" s="116"/>
      <c r="FY120" s="116"/>
      <c r="FZ120" s="116"/>
      <c r="GA120" s="116"/>
      <c r="GB120" s="116"/>
      <c r="GC120" s="116"/>
      <c r="GD120" s="116"/>
      <c r="GE120" s="116"/>
      <c r="GF120" s="116"/>
      <c r="GG120" s="116"/>
      <c r="GH120" s="116"/>
      <c r="GI120" s="116"/>
      <c r="GJ120" s="116"/>
      <c r="GK120" s="116"/>
      <c r="GL120" s="116"/>
      <c r="GM120" s="116"/>
    </row>
    <row r="121" spans="2:8" ht="12.75">
      <c r="B121" s="224" t="s">
        <v>343</v>
      </c>
      <c r="C121" s="224"/>
      <c r="D121" s="224"/>
      <c r="E121" s="224"/>
      <c r="F121" s="224"/>
      <c r="G121" s="224"/>
      <c r="H121" s="224"/>
    </row>
    <row r="122" spans="2:8" ht="12.75">
      <c r="B122" s="140" t="s">
        <v>231</v>
      </c>
      <c r="C122" s="144">
        <v>2.102</v>
      </c>
      <c r="D122" s="144">
        <v>0</v>
      </c>
      <c r="E122" s="144">
        <v>0</v>
      </c>
      <c r="F122" s="144">
        <v>0</v>
      </c>
      <c r="G122" s="144">
        <v>0</v>
      </c>
      <c r="H122" s="144">
        <v>2.102</v>
      </c>
    </row>
    <row r="123" spans="2:8" ht="12.75">
      <c r="B123" s="140" t="s">
        <v>233</v>
      </c>
      <c r="C123" s="144">
        <v>16.151</v>
      </c>
      <c r="D123" s="144">
        <v>0</v>
      </c>
      <c r="E123" s="144">
        <v>0</v>
      </c>
      <c r="F123" s="144">
        <v>6.81</v>
      </c>
      <c r="G123" s="144">
        <v>0</v>
      </c>
      <c r="H123" s="144">
        <v>9.341</v>
      </c>
    </row>
    <row r="124" spans="2:8" ht="12.75">
      <c r="B124" s="140" t="s">
        <v>234</v>
      </c>
      <c r="C124" s="144">
        <v>34.9</v>
      </c>
      <c r="D124" s="144">
        <v>0</v>
      </c>
      <c r="E124" s="144">
        <v>0</v>
      </c>
      <c r="F124" s="144">
        <v>28.327</v>
      </c>
      <c r="G124" s="144">
        <v>0</v>
      </c>
      <c r="H124" s="144">
        <v>6.573</v>
      </c>
    </row>
    <row r="125" spans="2:8" ht="12.75">
      <c r="B125" s="140" t="s">
        <v>235</v>
      </c>
      <c r="C125" s="144">
        <v>1.856</v>
      </c>
      <c r="D125" s="144">
        <v>0</v>
      </c>
      <c r="E125" s="144">
        <v>0</v>
      </c>
      <c r="F125" s="144">
        <v>0</v>
      </c>
      <c r="G125" s="144">
        <v>0</v>
      </c>
      <c r="H125" s="144">
        <v>1.856</v>
      </c>
    </row>
    <row r="126" spans="2:8" ht="12.75">
      <c r="B126" s="140" t="s">
        <v>236</v>
      </c>
      <c r="C126" s="144">
        <v>400.68</v>
      </c>
      <c r="D126" s="144">
        <v>48.039</v>
      </c>
      <c r="E126" s="144">
        <v>172.044</v>
      </c>
      <c r="F126" s="144">
        <v>169.116</v>
      </c>
      <c r="G126" s="144">
        <v>0</v>
      </c>
      <c r="H126" s="144">
        <v>11.481</v>
      </c>
    </row>
    <row r="127" spans="2:8" ht="12.75">
      <c r="B127" s="140" t="s">
        <v>239</v>
      </c>
      <c r="C127" s="144">
        <v>5.161</v>
      </c>
      <c r="D127" s="144">
        <v>0</v>
      </c>
      <c r="E127" s="144">
        <v>0</v>
      </c>
      <c r="F127" s="144">
        <v>2.663</v>
      </c>
      <c r="G127" s="144">
        <v>0</v>
      </c>
      <c r="H127" s="144">
        <v>2.498</v>
      </c>
    </row>
    <row r="128" spans="2:8" ht="12.75">
      <c r="B128" s="140" t="s">
        <v>240</v>
      </c>
      <c r="C128" s="144">
        <v>103.386</v>
      </c>
      <c r="D128" s="144">
        <v>2.736</v>
      </c>
      <c r="E128" s="144">
        <v>6.386</v>
      </c>
      <c r="F128" s="144">
        <v>82.527</v>
      </c>
      <c r="G128" s="144">
        <v>0</v>
      </c>
      <c r="H128" s="144">
        <v>11.737</v>
      </c>
    </row>
    <row r="129" spans="2:8" ht="12.75">
      <c r="B129" s="140" t="s">
        <v>241</v>
      </c>
      <c r="C129" s="144">
        <v>9.849</v>
      </c>
      <c r="D129" s="144">
        <v>0</v>
      </c>
      <c r="E129" s="144">
        <v>0</v>
      </c>
      <c r="F129" s="144">
        <v>9.246</v>
      </c>
      <c r="G129" s="144">
        <v>0</v>
      </c>
      <c r="H129" s="144">
        <v>0.603</v>
      </c>
    </row>
    <row r="130" spans="2:8" ht="12.75">
      <c r="B130" s="140" t="s">
        <v>242</v>
      </c>
      <c r="C130" s="144">
        <v>6.485</v>
      </c>
      <c r="D130" s="144">
        <v>0</v>
      </c>
      <c r="E130" s="144">
        <v>0</v>
      </c>
      <c r="F130" s="144">
        <v>1.878</v>
      </c>
      <c r="G130" s="144">
        <v>0</v>
      </c>
      <c r="H130" s="144">
        <v>4.607</v>
      </c>
    </row>
    <row r="131" spans="2:8" ht="12.75">
      <c r="B131" s="140" t="s">
        <v>243</v>
      </c>
      <c r="C131" s="144">
        <v>74.087</v>
      </c>
      <c r="D131" s="144">
        <v>1.609</v>
      </c>
      <c r="E131" s="144">
        <v>6.666</v>
      </c>
      <c r="F131" s="144">
        <v>56.633</v>
      </c>
      <c r="G131" s="144">
        <v>0</v>
      </c>
      <c r="H131" s="144">
        <v>9.179</v>
      </c>
    </row>
    <row r="132" spans="2:8" ht="12.75">
      <c r="B132" s="140" t="s">
        <v>244</v>
      </c>
      <c r="C132" s="144">
        <v>1803.144</v>
      </c>
      <c r="D132" s="144">
        <v>1207.091</v>
      </c>
      <c r="E132" s="144">
        <v>318.188</v>
      </c>
      <c r="F132" s="144">
        <v>169.153</v>
      </c>
      <c r="G132" s="144">
        <v>12.6</v>
      </c>
      <c r="H132" s="144">
        <v>96.112</v>
      </c>
    </row>
    <row r="133" spans="2:8" ht="12.75">
      <c r="B133" s="140" t="s">
        <v>245</v>
      </c>
      <c r="C133" s="144">
        <v>2593.31</v>
      </c>
      <c r="D133" s="144">
        <v>191.12</v>
      </c>
      <c r="E133" s="144">
        <v>1535.313</v>
      </c>
      <c r="F133" s="144">
        <v>222.939</v>
      </c>
      <c r="G133" s="144">
        <v>28.876</v>
      </c>
      <c r="H133" s="144">
        <v>615.062</v>
      </c>
    </row>
    <row r="134" spans="2:195" s="142" customFormat="1" ht="25.5">
      <c r="B134" s="143" t="s">
        <v>385</v>
      </c>
      <c r="C134" s="148">
        <f aca="true" t="shared" si="4" ref="C134:H134">SUM(C122:C133)</f>
        <v>5051.111</v>
      </c>
      <c r="D134" s="148">
        <f t="shared" si="4"/>
        <v>1450.5949999999998</v>
      </c>
      <c r="E134" s="148">
        <f t="shared" si="4"/>
        <v>2038.5970000000002</v>
      </c>
      <c r="F134" s="148">
        <f t="shared" si="4"/>
        <v>749.2919999999999</v>
      </c>
      <c r="G134" s="148">
        <f t="shared" si="4"/>
        <v>41.476</v>
      </c>
      <c r="H134" s="148">
        <f t="shared" si="4"/>
        <v>771.1510000000001</v>
      </c>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c r="AY134" s="116"/>
      <c r="AZ134" s="116"/>
      <c r="BA134" s="116"/>
      <c r="BB134" s="116"/>
      <c r="BC134" s="116"/>
      <c r="BD134" s="116"/>
      <c r="BE134" s="116"/>
      <c r="BF134" s="116"/>
      <c r="BG134" s="116"/>
      <c r="BH134" s="116"/>
      <c r="BI134" s="116"/>
      <c r="BJ134" s="116"/>
      <c r="BK134" s="116"/>
      <c r="BL134" s="116"/>
      <c r="BM134" s="116"/>
      <c r="BN134" s="116"/>
      <c r="BO134" s="116"/>
      <c r="BP134" s="116"/>
      <c r="BQ134" s="116"/>
      <c r="BR134" s="116"/>
      <c r="BS134" s="116"/>
      <c r="BT134" s="116"/>
      <c r="BU134" s="116"/>
      <c r="BV134" s="116"/>
      <c r="BW134" s="116"/>
      <c r="BX134" s="116"/>
      <c r="BY134" s="116"/>
      <c r="BZ134" s="116"/>
      <c r="CA134" s="116"/>
      <c r="CB134" s="116"/>
      <c r="CC134" s="116"/>
      <c r="CD134" s="116"/>
      <c r="CE134" s="116"/>
      <c r="CF134" s="116"/>
      <c r="CG134" s="116"/>
      <c r="CH134" s="116"/>
      <c r="CI134" s="116"/>
      <c r="CJ134" s="116"/>
      <c r="CK134" s="116"/>
      <c r="CL134" s="116"/>
      <c r="CM134" s="116"/>
      <c r="CN134" s="116"/>
      <c r="CO134" s="116"/>
      <c r="CP134" s="116"/>
      <c r="CQ134" s="116"/>
      <c r="CR134" s="116"/>
      <c r="CS134" s="116"/>
      <c r="CT134" s="116"/>
      <c r="CU134" s="116"/>
      <c r="CV134" s="116"/>
      <c r="CW134" s="116"/>
      <c r="CX134" s="116"/>
      <c r="CY134" s="116"/>
      <c r="CZ134" s="116"/>
      <c r="DA134" s="116"/>
      <c r="DB134" s="116"/>
      <c r="DC134" s="116"/>
      <c r="DD134" s="116"/>
      <c r="DE134" s="116"/>
      <c r="DF134" s="116"/>
      <c r="DG134" s="116"/>
      <c r="DH134" s="116"/>
      <c r="DI134" s="116"/>
      <c r="DJ134" s="116"/>
      <c r="DK134" s="116"/>
      <c r="DL134" s="116"/>
      <c r="DM134" s="116"/>
      <c r="DN134" s="116"/>
      <c r="DO134" s="116"/>
      <c r="DP134" s="116"/>
      <c r="DQ134" s="116"/>
      <c r="DR134" s="116"/>
      <c r="DS134" s="116"/>
      <c r="DT134" s="116"/>
      <c r="DU134" s="116"/>
      <c r="DV134" s="116"/>
      <c r="DW134" s="116"/>
      <c r="DX134" s="116"/>
      <c r="DY134" s="116"/>
      <c r="DZ134" s="116"/>
      <c r="EA134" s="116"/>
      <c r="EB134" s="116"/>
      <c r="EC134" s="116"/>
      <c r="ED134" s="116"/>
      <c r="EE134" s="116"/>
      <c r="EF134" s="116"/>
      <c r="EG134" s="116"/>
      <c r="EH134" s="116"/>
      <c r="EI134" s="116"/>
      <c r="EJ134" s="116"/>
      <c r="EK134" s="116"/>
      <c r="EL134" s="116"/>
      <c r="EM134" s="116"/>
      <c r="EN134" s="116"/>
      <c r="EO134" s="116"/>
      <c r="EP134" s="116"/>
      <c r="EQ134" s="116"/>
      <c r="ER134" s="116"/>
      <c r="ES134" s="116"/>
      <c r="ET134" s="116"/>
      <c r="EU134" s="116"/>
      <c r="EV134" s="116"/>
      <c r="EW134" s="116"/>
      <c r="EX134" s="116"/>
      <c r="EY134" s="116"/>
      <c r="EZ134" s="116"/>
      <c r="FA134" s="116"/>
      <c r="FB134" s="116"/>
      <c r="FC134" s="116"/>
      <c r="FD134" s="116"/>
      <c r="FE134" s="116"/>
      <c r="FF134" s="116"/>
      <c r="FG134" s="116"/>
      <c r="FH134" s="116"/>
      <c r="FI134" s="116"/>
      <c r="FJ134" s="116"/>
      <c r="FK134" s="116"/>
      <c r="FL134" s="116"/>
      <c r="FM134" s="116"/>
      <c r="FN134" s="116"/>
      <c r="FO134" s="116"/>
      <c r="FP134" s="116"/>
      <c r="FQ134" s="116"/>
      <c r="FR134" s="116"/>
      <c r="FS134" s="116"/>
      <c r="FT134" s="116"/>
      <c r="FU134" s="116"/>
      <c r="FV134" s="116"/>
      <c r="FW134" s="116"/>
      <c r="FX134" s="116"/>
      <c r="FY134" s="116"/>
      <c r="FZ134" s="116"/>
      <c r="GA134" s="116"/>
      <c r="GB134" s="116"/>
      <c r="GC134" s="116"/>
      <c r="GD134" s="116"/>
      <c r="GE134" s="116"/>
      <c r="GF134" s="116"/>
      <c r="GG134" s="116"/>
      <c r="GH134" s="116"/>
      <c r="GI134" s="116"/>
      <c r="GJ134" s="116"/>
      <c r="GK134" s="116"/>
      <c r="GL134" s="116"/>
      <c r="GM134" s="116"/>
    </row>
    <row r="135" spans="2:195" s="142" customFormat="1" ht="12.75">
      <c r="B135" s="143" t="s">
        <v>345</v>
      </c>
      <c r="C135" s="148">
        <f aca="true" t="shared" si="5" ref="C135:H135">SUM(C134+C120+C82+C45)</f>
        <v>300593.57300000003</v>
      </c>
      <c r="D135" s="148">
        <f t="shared" si="5"/>
        <v>97580.392</v>
      </c>
      <c r="E135" s="148">
        <f t="shared" si="5"/>
        <v>113746.27799999998</v>
      </c>
      <c r="F135" s="148">
        <f t="shared" si="5"/>
        <v>38114.63400000001</v>
      </c>
      <c r="G135" s="148">
        <f t="shared" si="5"/>
        <v>30520.738</v>
      </c>
      <c r="H135" s="148">
        <f t="shared" si="5"/>
        <v>20631.531000000003</v>
      </c>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c r="AV135" s="116"/>
      <c r="AW135" s="116"/>
      <c r="AX135" s="116"/>
      <c r="AY135" s="116"/>
      <c r="AZ135" s="116"/>
      <c r="BA135" s="116"/>
      <c r="BB135" s="116"/>
      <c r="BC135" s="116"/>
      <c r="BD135" s="116"/>
      <c r="BE135" s="116"/>
      <c r="BF135" s="116"/>
      <c r="BG135" s="116"/>
      <c r="BH135" s="116"/>
      <c r="BI135" s="116"/>
      <c r="BJ135" s="116"/>
      <c r="BK135" s="116"/>
      <c r="BL135" s="116"/>
      <c r="BM135" s="116"/>
      <c r="BN135" s="116"/>
      <c r="BO135" s="116"/>
      <c r="BP135" s="116"/>
      <c r="BQ135" s="116"/>
      <c r="BR135" s="116"/>
      <c r="BS135" s="116"/>
      <c r="BT135" s="116"/>
      <c r="BU135" s="116"/>
      <c r="BV135" s="116"/>
      <c r="BW135" s="116"/>
      <c r="BX135" s="116"/>
      <c r="BY135" s="116"/>
      <c r="BZ135" s="116"/>
      <c r="CA135" s="116"/>
      <c r="CB135" s="116"/>
      <c r="CC135" s="116"/>
      <c r="CD135" s="116"/>
      <c r="CE135" s="116"/>
      <c r="CF135" s="116"/>
      <c r="CG135" s="116"/>
      <c r="CH135" s="116"/>
      <c r="CI135" s="116"/>
      <c r="CJ135" s="116"/>
      <c r="CK135" s="116"/>
      <c r="CL135" s="116"/>
      <c r="CM135" s="116"/>
      <c r="CN135" s="116"/>
      <c r="CO135" s="116"/>
      <c r="CP135" s="116"/>
      <c r="CQ135" s="116"/>
      <c r="CR135" s="116"/>
      <c r="CS135" s="116"/>
      <c r="CT135" s="116"/>
      <c r="CU135" s="116"/>
      <c r="CV135" s="116"/>
      <c r="CW135" s="116"/>
      <c r="CX135" s="116"/>
      <c r="CY135" s="116"/>
      <c r="CZ135" s="116"/>
      <c r="DA135" s="116"/>
      <c r="DB135" s="116"/>
      <c r="DC135" s="116"/>
      <c r="DD135" s="116"/>
      <c r="DE135" s="116"/>
      <c r="DF135" s="116"/>
      <c r="DG135" s="116"/>
      <c r="DH135" s="116"/>
      <c r="DI135" s="116"/>
      <c r="DJ135" s="116"/>
      <c r="DK135" s="116"/>
      <c r="DL135" s="116"/>
      <c r="DM135" s="116"/>
      <c r="DN135" s="116"/>
      <c r="DO135" s="116"/>
      <c r="DP135" s="116"/>
      <c r="DQ135" s="116"/>
      <c r="DR135" s="116"/>
      <c r="DS135" s="116"/>
      <c r="DT135" s="116"/>
      <c r="DU135" s="116"/>
      <c r="DV135" s="116"/>
      <c r="DW135" s="116"/>
      <c r="DX135" s="116"/>
      <c r="DY135" s="116"/>
      <c r="DZ135" s="116"/>
      <c r="EA135" s="116"/>
      <c r="EB135" s="116"/>
      <c r="EC135" s="116"/>
      <c r="ED135" s="116"/>
      <c r="EE135" s="116"/>
      <c r="EF135" s="116"/>
      <c r="EG135" s="116"/>
      <c r="EH135" s="116"/>
      <c r="EI135" s="116"/>
      <c r="EJ135" s="116"/>
      <c r="EK135" s="116"/>
      <c r="EL135" s="116"/>
      <c r="EM135" s="116"/>
      <c r="EN135" s="116"/>
      <c r="EO135" s="116"/>
      <c r="EP135" s="116"/>
      <c r="EQ135" s="116"/>
      <c r="ER135" s="116"/>
      <c r="ES135" s="116"/>
      <c r="ET135" s="116"/>
      <c r="EU135" s="116"/>
      <c r="EV135" s="116"/>
      <c r="EW135" s="116"/>
      <c r="EX135" s="116"/>
      <c r="EY135" s="116"/>
      <c r="EZ135" s="116"/>
      <c r="FA135" s="116"/>
      <c r="FB135" s="116"/>
      <c r="FC135" s="116"/>
      <c r="FD135" s="116"/>
      <c r="FE135" s="116"/>
      <c r="FF135" s="116"/>
      <c r="FG135" s="116"/>
      <c r="FH135" s="116"/>
      <c r="FI135" s="116"/>
      <c r="FJ135" s="116"/>
      <c r="FK135" s="116"/>
      <c r="FL135" s="116"/>
      <c r="FM135" s="116"/>
      <c r="FN135" s="116"/>
      <c r="FO135" s="116"/>
      <c r="FP135" s="116"/>
      <c r="FQ135" s="116"/>
      <c r="FR135" s="116"/>
      <c r="FS135" s="116"/>
      <c r="FT135" s="116"/>
      <c r="FU135" s="116"/>
      <c r="FV135" s="116"/>
      <c r="FW135" s="116"/>
      <c r="FX135" s="116"/>
      <c r="FY135" s="116"/>
      <c r="FZ135" s="116"/>
      <c r="GA135" s="116"/>
      <c r="GB135" s="116"/>
      <c r="GC135" s="116"/>
      <c r="GD135" s="116"/>
      <c r="GE135" s="116"/>
      <c r="GF135" s="116"/>
      <c r="GG135" s="116"/>
      <c r="GH135" s="116"/>
      <c r="GI135" s="116"/>
      <c r="GJ135" s="116"/>
      <c r="GK135" s="116"/>
      <c r="GL135" s="116"/>
      <c r="GM135" s="116"/>
    </row>
    <row r="136" spans="2:8" ht="12.75">
      <c r="B136" s="224" t="s">
        <v>346</v>
      </c>
      <c r="C136" s="224"/>
      <c r="D136" s="224"/>
      <c r="E136" s="224"/>
      <c r="F136" s="224"/>
      <c r="G136" s="224"/>
      <c r="H136" s="224"/>
    </row>
    <row r="137" spans="2:8" ht="12.75">
      <c r="B137" s="140" t="s">
        <v>50</v>
      </c>
      <c r="C137" s="144">
        <v>2145.977</v>
      </c>
      <c r="D137" s="144">
        <v>425.687</v>
      </c>
      <c r="E137" s="144">
        <v>649.145</v>
      </c>
      <c r="F137" s="144">
        <v>139.594</v>
      </c>
      <c r="G137" s="144">
        <v>9.821</v>
      </c>
      <c r="H137" s="144">
        <v>921.73</v>
      </c>
    </row>
    <row r="138" spans="2:8" ht="12.75">
      <c r="B138" s="140" t="s">
        <v>9</v>
      </c>
      <c r="C138" s="144">
        <v>18.075</v>
      </c>
      <c r="D138" s="144">
        <v>0</v>
      </c>
      <c r="E138" s="144">
        <v>0</v>
      </c>
      <c r="F138" s="144">
        <v>11.675</v>
      </c>
      <c r="G138" s="144">
        <v>6.4</v>
      </c>
      <c r="H138" s="144">
        <v>0</v>
      </c>
    </row>
    <row r="139" spans="2:8" ht="12.75">
      <c r="B139" s="140" t="s">
        <v>10</v>
      </c>
      <c r="C139" s="144">
        <v>6631.107</v>
      </c>
      <c r="D139" s="144">
        <v>2149.583</v>
      </c>
      <c r="E139" s="144">
        <v>2896.1</v>
      </c>
      <c r="F139" s="144">
        <v>218.309</v>
      </c>
      <c r="G139" s="144">
        <v>144.782</v>
      </c>
      <c r="H139" s="144">
        <v>1222.333</v>
      </c>
    </row>
    <row r="140" spans="2:8" s="135" customFormat="1" ht="12.75">
      <c r="B140" s="140" t="s">
        <v>11</v>
      </c>
      <c r="C140" s="144">
        <v>1243.29</v>
      </c>
      <c r="D140" s="144">
        <v>25.818</v>
      </c>
      <c r="E140" s="144">
        <v>952.701</v>
      </c>
      <c r="F140" s="144">
        <v>164.664</v>
      </c>
      <c r="G140" s="144">
        <v>64.202</v>
      </c>
      <c r="H140" s="144">
        <v>35.905</v>
      </c>
    </row>
    <row r="141" spans="2:8" ht="12.75">
      <c r="B141" s="140" t="s">
        <v>4</v>
      </c>
      <c r="C141" s="144">
        <v>3418.651</v>
      </c>
      <c r="D141" s="144">
        <v>879.138</v>
      </c>
      <c r="E141" s="144">
        <v>1900.074</v>
      </c>
      <c r="F141" s="144">
        <v>93.074</v>
      </c>
      <c r="G141" s="144">
        <v>16.657</v>
      </c>
      <c r="H141" s="144">
        <v>529.708</v>
      </c>
    </row>
    <row r="142" spans="2:8" ht="12.75">
      <c r="B142" s="140" t="s">
        <v>14</v>
      </c>
      <c r="C142" s="144">
        <v>12668.021</v>
      </c>
      <c r="D142" s="144">
        <v>4239.268</v>
      </c>
      <c r="E142" s="144">
        <v>651.961</v>
      </c>
      <c r="F142" s="144">
        <v>389.108</v>
      </c>
      <c r="G142" s="144">
        <v>6513.622</v>
      </c>
      <c r="H142" s="144">
        <v>874.062</v>
      </c>
    </row>
    <row r="143" spans="2:8" ht="12.75">
      <c r="B143" s="140" t="s">
        <v>15</v>
      </c>
      <c r="C143" s="144">
        <v>95.49</v>
      </c>
      <c r="D143" s="144">
        <v>9.027</v>
      </c>
      <c r="E143" s="144">
        <v>0</v>
      </c>
      <c r="F143" s="144">
        <v>19.51</v>
      </c>
      <c r="G143" s="144">
        <v>0</v>
      </c>
      <c r="H143" s="144">
        <v>66.953</v>
      </c>
    </row>
    <row r="144" spans="2:8" ht="12.75">
      <c r="B144" s="140" t="s">
        <v>17</v>
      </c>
      <c r="C144" s="144">
        <v>1218.915</v>
      </c>
      <c r="D144" s="144">
        <v>609.177</v>
      </c>
      <c r="E144" s="144">
        <v>37.722</v>
      </c>
      <c r="F144" s="144">
        <v>403.783</v>
      </c>
      <c r="G144" s="144">
        <v>36.949</v>
      </c>
      <c r="H144" s="144">
        <v>131.284</v>
      </c>
    </row>
    <row r="145" spans="2:8" ht="12.75">
      <c r="B145" s="140" t="s">
        <v>18</v>
      </c>
      <c r="C145" s="144">
        <v>7916.747</v>
      </c>
      <c r="D145" s="144">
        <v>4743.943</v>
      </c>
      <c r="E145" s="144">
        <v>345.824</v>
      </c>
      <c r="F145" s="144">
        <v>57.643</v>
      </c>
      <c r="G145" s="144">
        <v>1796.918</v>
      </c>
      <c r="H145" s="144">
        <v>972.419</v>
      </c>
    </row>
    <row r="146" spans="2:8" ht="12.75">
      <c r="B146" s="140" t="s">
        <v>347</v>
      </c>
      <c r="C146" s="144">
        <v>0.452</v>
      </c>
      <c r="D146" s="144">
        <v>0</v>
      </c>
      <c r="E146" s="144">
        <v>0</v>
      </c>
      <c r="F146" s="144">
        <v>0.452</v>
      </c>
      <c r="G146" s="144">
        <v>0</v>
      </c>
      <c r="H146" s="144">
        <v>0</v>
      </c>
    </row>
    <row r="147" spans="2:8" ht="12.75">
      <c r="B147" s="140" t="s">
        <v>21</v>
      </c>
      <c r="C147" s="144">
        <v>17949.005</v>
      </c>
      <c r="D147" s="144">
        <v>849.859</v>
      </c>
      <c r="E147" s="144">
        <v>828.312</v>
      </c>
      <c r="F147" s="144">
        <v>473.62</v>
      </c>
      <c r="G147" s="144">
        <v>15439.169</v>
      </c>
      <c r="H147" s="144">
        <v>358.045</v>
      </c>
    </row>
    <row r="148" spans="2:8" ht="12.75">
      <c r="B148" s="140" t="s">
        <v>23</v>
      </c>
      <c r="C148" s="144">
        <v>63035.765</v>
      </c>
      <c r="D148" s="144">
        <v>38750.472</v>
      </c>
      <c r="E148" s="144">
        <v>19913.152</v>
      </c>
      <c r="F148" s="144">
        <v>418.296</v>
      </c>
      <c r="G148" s="144">
        <v>2832.266</v>
      </c>
      <c r="H148" s="144">
        <v>1121.579</v>
      </c>
    </row>
    <row r="149" spans="2:8" ht="12.75">
      <c r="B149" s="140" t="s">
        <v>20</v>
      </c>
      <c r="C149" s="144">
        <v>5.107</v>
      </c>
      <c r="D149" s="144">
        <v>0</v>
      </c>
      <c r="E149" s="144">
        <v>0</v>
      </c>
      <c r="F149" s="144">
        <v>1.53</v>
      </c>
      <c r="G149" s="144">
        <v>0</v>
      </c>
      <c r="H149" s="144">
        <v>3.577</v>
      </c>
    </row>
    <row r="150" spans="2:8" ht="12.75">
      <c r="B150" s="140" t="s">
        <v>25</v>
      </c>
      <c r="C150" s="144">
        <v>71.089</v>
      </c>
      <c r="D150" s="144">
        <v>0.465</v>
      </c>
      <c r="E150" s="144">
        <v>0.65</v>
      </c>
      <c r="F150" s="144">
        <v>1.079</v>
      </c>
      <c r="G150" s="144">
        <v>0</v>
      </c>
      <c r="H150" s="144">
        <v>68.895</v>
      </c>
    </row>
    <row r="151" spans="2:8" ht="12.75">
      <c r="B151" s="140" t="s">
        <v>26</v>
      </c>
      <c r="C151" s="144">
        <v>192.925</v>
      </c>
      <c r="D151" s="144">
        <v>18.473</v>
      </c>
      <c r="E151" s="144">
        <v>0</v>
      </c>
      <c r="F151" s="144">
        <v>139.966</v>
      </c>
      <c r="G151" s="144">
        <v>7.485</v>
      </c>
      <c r="H151" s="144">
        <v>27.001</v>
      </c>
    </row>
    <row r="152" spans="2:8" ht="12.75">
      <c r="B152" s="140" t="s">
        <v>47</v>
      </c>
      <c r="C152" s="144">
        <v>533.289</v>
      </c>
      <c r="D152" s="144">
        <v>5.458</v>
      </c>
      <c r="E152" s="144">
        <v>0</v>
      </c>
      <c r="F152" s="144">
        <v>5.327</v>
      </c>
      <c r="G152" s="144">
        <v>517.776</v>
      </c>
      <c r="H152" s="144">
        <v>4.728</v>
      </c>
    </row>
    <row r="153" spans="2:8" ht="12.75">
      <c r="B153" s="140" t="s">
        <v>27</v>
      </c>
      <c r="C153" s="144">
        <v>14415.394</v>
      </c>
      <c r="D153" s="144">
        <v>6279.36</v>
      </c>
      <c r="E153" s="144">
        <v>4222.537</v>
      </c>
      <c r="F153" s="144">
        <v>1410.359</v>
      </c>
      <c r="G153" s="144">
        <v>1064.575</v>
      </c>
      <c r="H153" s="144">
        <v>1438.563</v>
      </c>
    </row>
    <row r="154" spans="2:8" ht="12.75">
      <c r="B154" s="140" t="s">
        <v>48</v>
      </c>
      <c r="C154" s="144">
        <v>15416.666</v>
      </c>
      <c r="D154" s="144">
        <v>3896.498</v>
      </c>
      <c r="E154" s="144">
        <v>5121.408</v>
      </c>
      <c r="F154" s="144">
        <v>2472.92</v>
      </c>
      <c r="G154" s="144">
        <v>510.526</v>
      </c>
      <c r="H154" s="144">
        <v>3415.314</v>
      </c>
    </row>
    <row r="155" spans="2:8" s="135" customFormat="1" ht="12.75">
      <c r="B155" s="140" t="s">
        <v>28</v>
      </c>
      <c r="C155" s="144">
        <v>248.261</v>
      </c>
      <c r="D155" s="144">
        <v>103.156</v>
      </c>
      <c r="E155" s="144">
        <v>0</v>
      </c>
      <c r="F155" s="144">
        <v>44.208</v>
      </c>
      <c r="G155" s="144">
        <v>0</v>
      </c>
      <c r="H155" s="144">
        <v>100.897</v>
      </c>
    </row>
    <row r="156" spans="2:8" ht="12.75">
      <c r="B156" s="140" t="s">
        <v>29</v>
      </c>
      <c r="C156" s="144">
        <v>370.392</v>
      </c>
      <c r="D156" s="144">
        <v>3.659</v>
      </c>
      <c r="E156" s="144">
        <v>0</v>
      </c>
      <c r="F156" s="144">
        <v>284.11</v>
      </c>
      <c r="G156" s="144">
        <v>17.549</v>
      </c>
      <c r="H156" s="144">
        <v>65.074</v>
      </c>
    </row>
    <row r="157" spans="2:8" ht="12.75">
      <c r="B157" s="140" t="s">
        <v>30</v>
      </c>
      <c r="C157" s="144">
        <v>964.353</v>
      </c>
      <c r="D157" s="144">
        <v>249.205</v>
      </c>
      <c r="E157" s="144">
        <v>314.948</v>
      </c>
      <c r="F157" s="144">
        <v>82.963</v>
      </c>
      <c r="G157" s="144">
        <v>40.07</v>
      </c>
      <c r="H157" s="144">
        <v>277.167</v>
      </c>
    </row>
    <row r="158" spans="2:8" ht="12.75">
      <c r="B158" s="140" t="s">
        <v>32</v>
      </c>
      <c r="C158" s="144">
        <v>1.175</v>
      </c>
      <c r="D158" s="144">
        <v>0</v>
      </c>
      <c r="E158" s="144">
        <v>0</v>
      </c>
      <c r="F158" s="144">
        <v>1.006</v>
      </c>
      <c r="G158" s="144">
        <v>0</v>
      </c>
      <c r="H158" s="144">
        <v>0.169</v>
      </c>
    </row>
    <row r="159" spans="2:8" ht="12.75">
      <c r="B159" s="140" t="s">
        <v>34</v>
      </c>
      <c r="C159" s="144">
        <v>6814.994</v>
      </c>
      <c r="D159" s="144">
        <v>566.751</v>
      </c>
      <c r="E159" s="144">
        <v>6.251</v>
      </c>
      <c r="F159" s="144">
        <v>3221.873</v>
      </c>
      <c r="G159" s="144">
        <v>1905.114</v>
      </c>
      <c r="H159" s="144">
        <v>1115.005</v>
      </c>
    </row>
    <row r="160" spans="2:8" ht="12.75">
      <c r="B160" s="140" t="s">
        <v>51</v>
      </c>
      <c r="C160" s="144">
        <v>361.004</v>
      </c>
      <c r="D160" s="144">
        <v>85.264</v>
      </c>
      <c r="E160" s="144">
        <v>17.039</v>
      </c>
      <c r="F160" s="144">
        <v>163.646</v>
      </c>
      <c r="G160" s="144">
        <v>8.165</v>
      </c>
      <c r="H160" s="144">
        <v>86.89</v>
      </c>
    </row>
    <row r="161" spans="2:8" ht="12.75">
      <c r="B161" s="140" t="s">
        <v>35</v>
      </c>
      <c r="C161" s="144">
        <v>23540.842</v>
      </c>
      <c r="D161" s="144">
        <v>11494.31</v>
      </c>
      <c r="E161" s="144">
        <v>4149.167</v>
      </c>
      <c r="F161" s="144">
        <v>3517.11</v>
      </c>
      <c r="G161" s="144">
        <v>7.283</v>
      </c>
      <c r="H161" s="144">
        <v>4372.972</v>
      </c>
    </row>
    <row r="162" spans="2:8" ht="12.75">
      <c r="B162" s="140" t="s">
        <v>36</v>
      </c>
      <c r="C162" s="144">
        <v>135.539</v>
      </c>
      <c r="D162" s="144">
        <v>10.958</v>
      </c>
      <c r="E162" s="144">
        <v>0</v>
      </c>
      <c r="F162" s="144">
        <v>32.955</v>
      </c>
      <c r="G162" s="144">
        <v>0</v>
      </c>
      <c r="H162" s="144">
        <v>91.626</v>
      </c>
    </row>
    <row r="163" spans="2:8" s="135" customFormat="1" ht="12.75">
      <c r="B163" s="140" t="s">
        <v>37</v>
      </c>
      <c r="C163" s="144">
        <v>1145.817</v>
      </c>
      <c r="D163" s="144">
        <v>503.242</v>
      </c>
      <c r="E163" s="144">
        <v>188.605</v>
      </c>
      <c r="F163" s="144">
        <v>255.245</v>
      </c>
      <c r="G163" s="144">
        <v>40.639</v>
      </c>
      <c r="H163" s="144">
        <v>158.086</v>
      </c>
    </row>
    <row r="164" spans="2:8" ht="12.75">
      <c r="B164" s="140" t="s">
        <v>386</v>
      </c>
      <c r="C164" s="144">
        <v>2.128</v>
      </c>
      <c r="D164" s="144">
        <v>0</v>
      </c>
      <c r="E164" s="144">
        <v>0</v>
      </c>
      <c r="F164" s="144">
        <v>0</v>
      </c>
      <c r="G164" s="144">
        <v>0</v>
      </c>
      <c r="H164" s="144">
        <v>2.128</v>
      </c>
    </row>
    <row r="165" spans="2:8" ht="12.75">
      <c r="B165" s="140" t="s">
        <v>38</v>
      </c>
      <c r="C165" s="144">
        <v>263.339</v>
      </c>
      <c r="D165" s="144">
        <v>48.388</v>
      </c>
      <c r="E165" s="144">
        <v>0</v>
      </c>
      <c r="F165" s="144">
        <v>90.798</v>
      </c>
      <c r="G165" s="144">
        <v>0</v>
      </c>
      <c r="H165" s="144">
        <v>124.153</v>
      </c>
    </row>
    <row r="166" spans="2:8" ht="12.75">
      <c r="B166" s="140" t="s">
        <v>39</v>
      </c>
      <c r="C166" s="144">
        <v>251.505</v>
      </c>
      <c r="D166" s="144">
        <v>0</v>
      </c>
      <c r="E166" s="144">
        <v>15.202</v>
      </c>
      <c r="F166" s="144">
        <v>235.032</v>
      </c>
      <c r="G166" s="144">
        <v>0</v>
      </c>
      <c r="H166" s="144">
        <v>1.271</v>
      </c>
    </row>
    <row r="167" spans="2:8" s="135" customFormat="1" ht="12.75">
      <c r="B167" s="140" t="s">
        <v>40</v>
      </c>
      <c r="C167" s="144">
        <v>0.35</v>
      </c>
      <c r="D167" s="144">
        <v>0</v>
      </c>
      <c r="E167" s="144">
        <v>0</v>
      </c>
      <c r="F167" s="144">
        <v>0</v>
      </c>
      <c r="G167" s="144">
        <v>0</v>
      </c>
      <c r="H167" s="144">
        <v>0.35</v>
      </c>
    </row>
    <row r="168" spans="2:8" s="135" customFormat="1" ht="12.75">
      <c r="B168" s="140" t="s">
        <v>41</v>
      </c>
      <c r="C168" s="144">
        <v>2710.955</v>
      </c>
      <c r="D168" s="144">
        <v>1024.667</v>
      </c>
      <c r="E168" s="144">
        <v>43.03</v>
      </c>
      <c r="F168" s="144">
        <v>221.351</v>
      </c>
      <c r="G168" s="144">
        <v>287.065</v>
      </c>
      <c r="H168" s="144">
        <v>1134.842</v>
      </c>
    </row>
    <row r="169" spans="2:8" ht="12.75">
      <c r="B169" s="140" t="s">
        <v>42</v>
      </c>
      <c r="C169" s="144">
        <v>2512.772</v>
      </c>
      <c r="D169" s="144">
        <v>788.831</v>
      </c>
      <c r="E169" s="144">
        <v>36.181</v>
      </c>
      <c r="F169" s="144">
        <v>1395.245</v>
      </c>
      <c r="G169" s="144">
        <v>0</v>
      </c>
      <c r="H169" s="144">
        <v>292.515</v>
      </c>
    </row>
    <row r="170" spans="2:8" ht="12.75">
      <c r="B170" s="140" t="s">
        <v>43</v>
      </c>
      <c r="C170" s="144">
        <v>1012.164</v>
      </c>
      <c r="D170" s="144">
        <v>68.44</v>
      </c>
      <c r="E170" s="144">
        <v>577</v>
      </c>
      <c r="F170" s="144">
        <v>105.862</v>
      </c>
      <c r="G170" s="144">
        <v>236.132</v>
      </c>
      <c r="H170" s="144">
        <v>24.73</v>
      </c>
    </row>
    <row r="171" spans="2:8" ht="25.5">
      <c r="B171" s="140" t="s">
        <v>387</v>
      </c>
      <c r="C171" s="144">
        <v>18091.561</v>
      </c>
      <c r="D171" s="144">
        <v>2275.912</v>
      </c>
      <c r="E171" s="144">
        <v>2981.997</v>
      </c>
      <c r="F171" s="144">
        <v>1884.545</v>
      </c>
      <c r="G171" s="144">
        <v>9042.666</v>
      </c>
      <c r="H171" s="144">
        <v>1906.441</v>
      </c>
    </row>
    <row r="172" spans="2:8" ht="12.75">
      <c r="B172" s="140" t="s">
        <v>7</v>
      </c>
      <c r="C172" s="144">
        <v>11960.591</v>
      </c>
      <c r="D172" s="144">
        <v>3768.831</v>
      </c>
      <c r="E172" s="144">
        <v>2270.805</v>
      </c>
      <c r="F172" s="144">
        <v>854.776</v>
      </c>
      <c r="G172" s="144">
        <v>3324.555</v>
      </c>
      <c r="H172" s="144">
        <v>1741.624</v>
      </c>
    </row>
    <row r="173" spans="2:8" ht="12.75">
      <c r="B173" s="140" t="s">
        <v>158</v>
      </c>
      <c r="C173" s="144">
        <v>1.261</v>
      </c>
      <c r="D173" s="144">
        <v>0</v>
      </c>
      <c r="E173" s="144">
        <v>0</v>
      </c>
      <c r="F173" s="144">
        <v>0</v>
      </c>
      <c r="G173" s="144">
        <v>0</v>
      </c>
      <c r="H173" s="144">
        <v>1.261</v>
      </c>
    </row>
    <row r="174" spans="2:195" s="142" customFormat="1" ht="12.75">
      <c r="B174" s="143" t="s">
        <v>350</v>
      </c>
      <c r="C174" s="148">
        <f aca="true" t="shared" si="6" ref="C174:H174">SUM(C137:C173)</f>
        <v>217364.968</v>
      </c>
      <c r="D174" s="148">
        <f t="shared" si="6"/>
        <v>83873.84000000001</v>
      </c>
      <c r="E174" s="148">
        <f t="shared" si="6"/>
        <v>48119.810999999994</v>
      </c>
      <c r="F174" s="148">
        <f t="shared" si="6"/>
        <v>18811.634000000002</v>
      </c>
      <c r="G174" s="148">
        <f t="shared" si="6"/>
        <v>43870.386000000006</v>
      </c>
      <c r="H174" s="148">
        <f t="shared" si="6"/>
        <v>22689.297</v>
      </c>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6"/>
      <c r="AY174" s="116"/>
      <c r="AZ174" s="116"/>
      <c r="BA174" s="116"/>
      <c r="BB174" s="116"/>
      <c r="BC174" s="116"/>
      <c r="BD174" s="116"/>
      <c r="BE174" s="116"/>
      <c r="BF174" s="116"/>
      <c r="BG174" s="116"/>
      <c r="BH174" s="116"/>
      <c r="BI174" s="116"/>
      <c r="BJ174" s="116"/>
      <c r="BK174" s="116"/>
      <c r="BL174" s="116"/>
      <c r="BM174" s="116"/>
      <c r="BN174" s="116"/>
      <c r="BO174" s="116"/>
      <c r="BP174" s="116"/>
      <c r="BQ174" s="116"/>
      <c r="BR174" s="116"/>
      <c r="BS174" s="116"/>
      <c r="BT174" s="116"/>
      <c r="BU174" s="116"/>
      <c r="BV174" s="116"/>
      <c r="BW174" s="116"/>
      <c r="BX174" s="116"/>
      <c r="BY174" s="116"/>
      <c r="BZ174" s="116"/>
      <c r="CA174" s="116"/>
      <c r="CB174" s="116"/>
      <c r="CC174" s="116"/>
      <c r="CD174" s="116"/>
      <c r="CE174" s="116"/>
      <c r="CF174" s="116"/>
      <c r="CG174" s="116"/>
      <c r="CH174" s="116"/>
      <c r="CI174" s="116"/>
      <c r="CJ174" s="116"/>
      <c r="CK174" s="116"/>
      <c r="CL174" s="116"/>
      <c r="CM174" s="116"/>
      <c r="CN174" s="116"/>
      <c r="CO174" s="116"/>
      <c r="CP174" s="116"/>
      <c r="CQ174" s="116"/>
      <c r="CR174" s="116"/>
      <c r="CS174" s="116"/>
      <c r="CT174" s="116"/>
      <c r="CU174" s="116"/>
      <c r="CV174" s="116"/>
      <c r="CW174" s="116"/>
      <c r="CX174" s="116"/>
      <c r="CY174" s="116"/>
      <c r="CZ174" s="116"/>
      <c r="DA174" s="116"/>
      <c r="DB174" s="116"/>
      <c r="DC174" s="116"/>
      <c r="DD174" s="116"/>
      <c r="DE174" s="116"/>
      <c r="DF174" s="116"/>
      <c r="DG174" s="116"/>
      <c r="DH174" s="116"/>
      <c r="DI174" s="116"/>
      <c r="DJ174" s="116"/>
      <c r="DK174" s="116"/>
      <c r="DL174" s="116"/>
      <c r="DM174" s="116"/>
      <c r="DN174" s="116"/>
      <c r="DO174" s="116"/>
      <c r="DP174" s="116"/>
      <c r="DQ174" s="116"/>
      <c r="DR174" s="116"/>
      <c r="DS174" s="116"/>
      <c r="DT174" s="116"/>
      <c r="DU174" s="116"/>
      <c r="DV174" s="116"/>
      <c r="DW174" s="116"/>
      <c r="DX174" s="116"/>
      <c r="DY174" s="116"/>
      <c r="DZ174" s="116"/>
      <c r="EA174" s="116"/>
      <c r="EB174" s="116"/>
      <c r="EC174" s="116"/>
      <c r="ED174" s="116"/>
      <c r="EE174" s="116"/>
      <c r="EF174" s="116"/>
      <c r="EG174" s="116"/>
      <c r="EH174" s="116"/>
      <c r="EI174" s="116"/>
      <c r="EJ174" s="116"/>
      <c r="EK174" s="116"/>
      <c r="EL174" s="116"/>
      <c r="EM174" s="116"/>
      <c r="EN174" s="116"/>
      <c r="EO174" s="116"/>
      <c r="EP174" s="116"/>
      <c r="EQ174" s="116"/>
      <c r="ER174" s="116"/>
      <c r="ES174" s="116"/>
      <c r="ET174" s="116"/>
      <c r="EU174" s="116"/>
      <c r="EV174" s="116"/>
      <c r="EW174" s="116"/>
      <c r="EX174" s="116"/>
      <c r="EY174" s="116"/>
      <c r="EZ174" s="116"/>
      <c r="FA174" s="116"/>
      <c r="FB174" s="116"/>
      <c r="FC174" s="116"/>
      <c r="FD174" s="116"/>
      <c r="FE174" s="116"/>
      <c r="FF174" s="116"/>
      <c r="FG174" s="116"/>
      <c r="FH174" s="116"/>
      <c r="FI174" s="116"/>
      <c r="FJ174" s="116"/>
      <c r="FK174" s="116"/>
      <c r="FL174" s="116"/>
      <c r="FM174" s="116"/>
      <c r="FN174" s="116"/>
      <c r="FO174" s="116"/>
      <c r="FP174" s="116"/>
      <c r="FQ174" s="116"/>
      <c r="FR174" s="116"/>
      <c r="FS174" s="116"/>
      <c r="FT174" s="116"/>
      <c r="FU174" s="116"/>
      <c r="FV174" s="116"/>
      <c r="FW174" s="116"/>
      <c r="FX174" s="116"/>
      <c r="FY174" s="116"/>
      <c r="FZ174" s="116"/>
      <c r="GA174" s="116"/>
      <c r="GB174" s="116"/>
      <c r="GC174" s="116"/>
      <c r="GD174" s="116"/>
      <c r="GE174" s="116"/>
      <c r="GF174" s="116"/>
      <c r="GG174" s="116"/>
      <c r="GH174" s="116"/>
      <c r="GI174" s="116"/>
      <c r="GJ174" s="116"/>
      <c r="GK174" s="116"/>
      <c r="GL174" s="116"/>
      <c r="GM174" s="116"/>
    </row>
    <row r="175" spans="2:8" ht="12.75">
      <c r="B175" s="224" t="s">
        <v>388</v>
      </c>
      <c r="C175" s="224"/>
      <c r="D175" s="224"/>
      <c r="E175" s="224"/>
      <c r="F175" s="224"/>
      <c r="G175" s="224"/>
      <c r="H175" s="224"/>
    </row>
    <row r="176" spans="2:8" ht="12.75">
      <c r="B176" s="140" t="s">
        <v>54</v>
      </c>
      <c r="C176" s="144">
        <v>92.092</v>
      </c>
      <c r="D176" s="144">
        <v>0</v>
      </c>
      <c r="E176" s="144">
        <v>0</v>
      </c>
      <c r="F176" s="144">
        <v>90.671</v>
      </c>
      <c r="G176" s="144">
        <v>0</v>
      </c>
      <c r="H176" s="144">
        <v>1.421</v>
      </c>
    </row>
    <row r="177" spans="2:8" ht="12.75">
      <c r="B177" s="140" t="s">
        <v>67</v>
      </c>
      <c r="C177" s="144">
        <v>634.752000000095</v>
      </c>
      <c r="D177" s="144">
        <v>339.44799999997485</v>
      </c>
      <c r="E177" s="144">
        <v>0</v>
      </c>
      <c r="F177" s="144">
        <v>118.27899999998044</v>
      </c>
      <c r="G177" s="144">
        <v>0</v>
      </c>
      <c r="H177" s="144">
        <v>177.02500000000873</v>
      </c>
    </row>
    <row r="178" spans="2:8" ht="12.75">
      <c r="B178" s="140" t="s">
        <v>57</v>
      </c>
      <c r="C178" s="144">
        <v>2343.704</v>
      </c>
      <c r="D178" s="144">
        <v>1064.497</v>
      </c>
      <c r="E178" s="144">
        <v>1129.94</v>
      </c>
      <c r="F178" s="144">
        <v>113.815</v>
      </c>
      <c r="G178" s="144">
        <v>0</v>
      </c>
      <c r="H178" s="144">
        <v>35.452</v>
      </c>
    </row>
    <row r="179" spans="2:8" ht="12.75">
      <c r="B179" s="140" t="s">
        <v>68</v>
      </c>
      <c r="C179" s="144">
        <v>914.977</v>
      </c>
      <c r="D179" s="144">
        <v>34.637</v>
      </c>
      <c r="E179" s="144">
        <v>158.755</v>
      </c>
      <c r="F179" s="144">
        <v>661.558</v>
      </c>
      <c r="G179" s="144">
        <v>16.338</v>
      </c>
      <c r="H179" s="144">
        <v>43.689</v>
      </c>
    </row>
    <row r="180" spans="2:8" ht="12.75">
      <c r="B180" s="140" t="s">
        <v>69</v>
      </c>
      <c r="C180" s="144">
        <v>72.738</v>
      </c>
      <c r="D180" s="144">
        <v>49.583</v>
      </c>
      <c r="E180" s="144">
        <v>0</v>
      </c>
      <c r="F180" s="144">
        <v>1.93</v>
      </c>
      <c r="G180" s="144">
        <v>0</v>
      </c>
      <c r="H180" s="144">
        <v>21.225</v>
      </c>
    </row>
    <row r="181" spans="2:8" ht="12.75">
      <c r="B181" s="140" t="s">
        <v>352</v>
      </c>
      <c r="C181" s="144">
        <v>248.134</v>
      </c>
      <c r="D181" s="144">
        <v>18.942</v>
      </c>
      <c r="E181" s="144">
        <v>56.15</v>
      </c>
      <c r="F181" s="144">
        <v>161.935</v>
      </c>
      <c r="G181" s="144">
        <v>5.637</v>
      </c>
      <c r="H181" s="144">
        <v>5.47</v>
      </c>
    </row>
    <row r="182" spans="2:8" ht="12.75">
      <c r="B182" s="140" t="s">
        <v>58</v>
      </c>
      <c r="C182" s="144">
        <v>14.521</v>
      </c>
      <c r="D182" s="144">
        <v>0</v>
      </c>
      <c r="E182" s="144">
        <v>0</v>
      </c>
      <c r="F182" s="144">
        <v>13.77</v>
      </c>
      <c r="G182" s="144">
        <v>0</v>
      </c>
      <c r="H182" s="144">
        <v>0.751</v>
      </c>
    </row>
    <row r="183" spans="2:8" ht="12.75">
      <c r="B183" s="140" t="s">
        <v>59</v>
      </c>
      <c r="C183" s="144">
        <v>7140.396</v>
      </c>
      <c r="D183" s="144">
        <v>1851.067</v>
      </c>
      <c r="E183" s="144">
        <v>623.458</v>
      </c>
      <c r="F183" s="144">
        <v>3242.667</v>
      </c>
      <c r="G183" s="144">
        <v>126.379</v>
      </c>
      <c r="H183" s="144">
        <v>1296.825</v>
      </c>
    </row>
    <row r="184" spans="2:8" ht="12.75">
      <c r="B184" s="140" t="s">
        <v>72</v>
      </c>
      <c r="C184" s="144">
        <v>47.37</v>
      </c>
      <c r="D184" s="144">
        <v>8.389</v>
      </c>
      <c r="E184" s="144">
        <v>0</v>
      </c>
      <c r="F184" s="144">
        <v>15.498</v>
      </c>
      <c r="G184" s="144">
        <v>0</v>
      </c>
      <c r="H184" s="144">
        <v>23.483</v>
      </c>
    </row>
    <row r="185" spans="2:8" ht="12.75">
      <c r="B185" s="140" t="s">
        <v>63</v>
      </c>
      <c r="C185" s="144">
        <v>1091.917</v>
      </c>
      <c r="D185" s="144">
        <v>53.044</v>
      </c>
      <c r="E185" s="144">
        <v>134.312</v>
      </c>
      <c r="F185" s="144">
        <v>672.091</v>
      </c>
      <c r="G185" s="144">
        <v>27.423</v>
      </c>
      <c r="H185" s="144">
        <v>205.047</v>
      </c>
    </row>
    <row r="186" spans="2:195" s="142" customFormat="1" ht="12.75">
      <c r="B186" s="149" t="s">
        <v>353</v>
      </c>
      <c r="C186" s="150">
        <f aca="true" t="shared" si="7" ref="C186:H186">SUM(C176:C185)</f>
        <v>12600.601000000093</v>
      </c>
      <c r="D186" s="150">
        <f t="shared" si="7"/>
        <v>3419.606999999975</v>
      </c>
      <c r="E186" s="150">
        <f t="shared" si="7"/>
        <v>2102.6150000000002</v>
      </c>
      <c r="F186" s="150">
        <f t="shared" si="7"/>
        <v>5092.21399999998</v>
      </c>
      <c r="G186" s="150">
        <f t="shared" si="7"/>
        <v>175.77700000000002</v>
      </c>
      <c r="H186" s="150">
        <f t="shared" si="7"/>
        <v>1810.3880000000088</v>
      </c>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6"/>
      <c r="AL186" s="116"/>
      <c r="AM186" s="116"/>
      <c r="AN186" s="116"/>
      <c r="AO186" s="116"/>
      <c r="AP186" s="116"/>
      <c r="AQ186" s="116"/>
      <c r="AR186" s="116"/>
      <c r="AS186" s="116"/>
      <c r="AT186" s="116"/>
      <c r="AU186" s="116"/>
      <c r="AV186" s="116"/>
      <c r="AW186" s="116"/>
      <c r="AX186" s="116"/>
      <c r="AY186" s="116"/>
      <c r="AZ186" s="116"/>
      <c r="BA186" s="116"/>
      <c r="BB186" s="116"/>
      <c r="BC186" s="116"/>
      <c r="BD186" s="116"/>
      <c r="BE186" s="116"/>
      <c r="BF186" s="116"/>
      <c r="BG186" s="116"/>
      <c r="BH186" s="116"/>
      <c r="BI186" s="116"/>
      <c r="BJ186" s="116"/>
      <c r="BK186" s="116"/>
      <c r="BL186" s="116"/>
      <c r="BM186" s="116"/>
      <c r="BN186" s="116"/>
      <c r="BO186" s="116"/>
      <c r="BP186" s="116"/>
      <c r="BQ186" s="116"/>
      <c r="BR186" s="116"/>
      <c r="BS186" s="116"/>
      <c r="BT186" s="116"/>
      <c r="BU186" s="116"/>
      <c r="BV186" s="116"/>
      <c r="BW186" s="116"/>
      <c r="BX186" s="116"/>
      <c r="BY186" s="116"/>
      <c r="BZ186" s="116"/>
      <c r="CA186" s="116"/>
      <c r="CB186" s="116"/>
      <c r="CC186" s="116"/>
      <c r="CD186" s="116"/>
      <c r="CE186" s="116"/>
      <c r="CF186" s="116"/>
      <c r="CG186" s="116"/>
      <c r="CH186" s="116"/>
      <c r="CI186" s="116"/>
      <c r="CJ186" s="116"/>
      <c r="CK186" s="116"/>
      <c r="CL186" s="116"/>
      <c r="CM186" s="116"/>
      <c r="CN186" s="116"/>
      <c r="CO186" s="116"/>
      <c r="CP186" s="116"/>
      <c r="CQ186" s="116"/>
      <c r="CR186" s="116"/>
      <c r="CS186" s="116"/>
      <c r="CT186" s="116"/>
      <c r="CU186" s="116"/>
      <c r="CV186" s="116"/>
      <c r="CW186" s="116"/>
      <c r="CX186" s="116"/>
      <c r="CY186" s="116"/>
      <c r="CZ186" s="116"/>
      <c r="DA186" s="116"/>
      <c r="DB186" s="116"/>
      <c r="DC186" s="116"/>
      <c r="DD186" s="116"/>
      <c r="DE186" s="116"/>
      <c r="DF186" s="116"/>
      <c r="DG186" s="116"/>
      <c r="DH186" s="116"/>
      <c r="DI186" s="116"/>
      <c r="DJ186" s="116"/>
      <c r="DK186" s="116"/>
      <c r="DL186" s="116"/>
      <c r="DM186" s="116"/>
      <c r="DN186" s="116"/>
      <c r="DO186" s="116"/>
      <c r="DP186" s="116"/>
      <c r="DQ186" s="116"/>
      <c r="DR186" s="116"/>
      <c r="DS186" s="116"/>
      <c r="DT186" s="116"/>
      <c r="DU186" s="116"/>
      <c r="DV186" s="116"/>
      <c r="DW186" s="116"/>
      <c r="DX186" s="116"/>
      <c r="DY186" s="116"/>
      <c r="DZ186" s="116"/>
      <c r="EA186" s="116"/>
      <c r="EB186" s="116"/>
      <c r="EC186" s="116"/>
      <c r="ED186" s="116"/>
      <c r="EE186" s="116"/>
      <c r="EF186" s="116"/>
      <c r="EG186" s="116"/>
      <c r="EH186" s="116"/>
      <c r="EI186" s="116"/>
      <c r="EJ186" s="116"/>
      <c r="EK186" s="116"/>
      <c r="EL186" s="116"/>
      <c r="EM186" s="116"/>
      <c r="EN186" s="116"/>
      <c r="EO186" s="116"/>
      <c r="EP186" s="116"/>
      <c r="EQ186" s="116"/>
      <c r="ER186" s="116"/>
      <c r="ES186" s="116"/>
      <c r="ET186" s="116"/>
      <c r="EU186" s="116"/>
      <c r="EV186" s="116"/>
      <c r="EW186" s="116"/>
      <c r="EX186" s="116"/>
      <c r="EY186" s="116"/>
      <c r="EZ186" s="116"/>
      <c r="FA186" s="116"/>
      <c r="FB186" s="116"/>
      <c r="FC186" s="116"/>
      <c r="FD186" s="116"/>
      <c r="FE186" s="116"/>
      <c r="FF186" s="116"/>
      <c r="FG186" s="116"/>
      <c r="FH186" s="116"/>
      <c r="FI186" s="116"/>
      <c r="FJ186" s="116"/>
      <c r="FK186" s="116"/>
      <c r="FL186" s="116"/>
      <c r="FM186" s="116"/>
      <c r="FN186" s="116"/>
      <c r="FO186" s="116"/>
      <c r="FP186" s="116"/>
      <c r="FQ186" s="116"/>
      <c r="FR186" s="116"/>
      <c r="FS186" s="116"/>
      <c r="FT186" s="116"/>
      <c r="FU186" s="116"/>
      <c r="FV186" s="116"/>
      <c r="FW186" s="116"/>
      <c r="FX186" s="116"/>
      <c r="FY186" s="116"/>
      <c r="FZ186" s="116"/>
      <c r="GA186" s="116"/>
      <c r="GB186" s="116"/>
      <c r="GC186" s="116"/>
      <c r="GD186" s="116"/>
      <c r="GE186" s="116"/>
      <c r="GF186" s="116"/>
      <c r="GG186" s="116"/>
      <c r="GH186" s="116"/>
      <c r="GI186" s="116"/>
      <c r="GJ186" s="116"/>
      <c r="GK186" s="116"/>
      <c r="GL186" s="116"/>
      <c r="GM186" s="116"/>
    </row>
    <row r="187" spans="2:8" ht="12.75">
      <c r="B187" s="224" t="s">
        <v>389</v>
      </c>
      <c r="C187" s="224"/>
      <c r="D187" s="224"/>
      <c r="E187" s="224"/>
      <c r="F187" s="224"/>
      <c r="G187" s="224"/>
      <c r="H187" s="224"/>
    </row>
    <row r="188" spans="2:17" ht="12.75">
      <c r="B188" s="140" t="s">
        <v>140</v>
      </c>
      <c r="C188" s="144">
        <v>12454.924</v>
      </c>
      <c r="D188" s="144">
        <v>25.655</v>
      </c>
      <c r="E188" s="144">
        <v>1331.956</v>
      </c>
      <c r="F188" s="144">
        <v>4121.435</v>
      </c>
      <c r="G188" s="144">
        <v>6874.911</v>
      </c>
      <c r="H188" s="144">
        <v>100.967</v>
      </c>
      <c r="K188" s="151"/>
      <c r="L188" s="146"/>
      <c r="M188" s="146"/>
      <c r="N188" s="146"/>
      <c r="O188" s="146"/>
      <c r="P188" s="146"/>
      <c r="Q188" s="146"/>
    </row>
    <row r="189" spans="2:17" ht="12.75">
      <c r="B189" s="140" t="s">
        <v>142</v>
      </c>
      <c r="C189" s="144">
        <v>62013.49</v>
      </c>
      <c r="D189" s="144">
        <v>31271.488</v>
      </c>
      <c r="E189" s="144">
        <v>13043.121</v>
      </c>
      <c r="F189" s="144">
        <v>6724.383</v>
      </c>
      <c r="G189" s="144">
        <v>1941.666</v>
      </c>
      <c r="H189" s="144">
        <v>9032.832</v>
      </c>
      <c r="K189" s="151"/>
      <c r="L189" s="146"/>
      <c r="M189" s="146"/>
      <c r="N189" s="146"/>
      <c r="O189" s="146"/>
      <c r="P189" s="146"/>
      <c r="Q189" s="146"/>
    </row>
    <row r="190" spans="2:17" s="135" customFormat="1" ht="12.75">
      <c r="B190" s="140" t="s">
        <v>3</v>
      </c>
      <c r="C190" s="144">
        <v>10298.435</v>
      </c>
      <c r="D190" s="144">
        <v>2437.474</v>
      </c>
      <c r="E190" s="144">
        <v>3437.565</v>
      </c>
      <c r="F190" s="144">
        <v>113.058</v>
      </c>
      <c r="G190" s="144">
        <v>813.155</v>
      </c>
      <c r="H190" s="144">
        <v>3497.183</v>
      </c>
      <c r="K190" s="151"/>
      <c r="L190" s="146"/>
      <c r="M190" s="146"/>
      <c r="N190" s="146"/>
      <c r="O190" s="146"/>
      <c r="P190" s="146"/>
      <c r="Q190" s="146"/>
    </row>
    <row r="191" spans="2:20" ht="12.75">
      <c r="B191" s="140" t="s">
        <v>12</v>
      </c>
      <c r="C191" s="144">
        <v>31387.587</v>
      </c>
      <c r="D191" s="144">
        <v>8921.629</v>
      </c>
      <c r="E191" s="144">
        <v>15008.956</v>
      </c>
      <c r="F191" s="144">
        <v>1945.116</v>
      </c>
      <c r="G191" s="144">
        <v>4774.021</v>
      </c>
      <c r="H191" s="144">
        <v>737.865</v>
      </c>
      <c r="K191" s="151"/>
      <c r="L191" s="146"/>
      <c r="M191" s="146"/>
      <c r="N191" s="146"/>
      <c r="O191" s="146"/>
      <c r="P191" s="146"/>
      <c r="Q191" s="146"/>
      <c r="R191" s="146"/>
      <c r="S191" s="146"/>
      <c r="T191" s="146"/>
    </row>
    <row r="192" spans="2:17" ht="12.75">
      <c r="B192" s="140" t="s">
        <v>356</v>
      </c>
      <c r="C192" s="144">
        <v>14515.937</v>
      </c>
      <c r="D192" s="144">
        <v>9160.045</v>
      </c>
      <c r="E192" s="144">
        <v>3035.334</v>
      </c>
      <c r="F192" s="144">
        <v>406.433</v>
      </c>
      <c r="G192" s="144">
        <v>206.412</v>
      </c>
      <c r="H192" s="144">
        <v>1707.713</v>
      </c>
      <c r="K192" s="151"/>
      <c r="L192" s="146"/>
      <c r="M192" s="146"/>
      <c r="N192" s="146"/>
      <c r="O192" s="146"/>
      <c r="P192" s="146"/>
      <c r="Q192" s="146"/>
    </row>
    <row r="193" spans="2:17" s="135" customFormat="1" ht="12.75">
      <c r="B193" s="140" t="s">
        <v>91</v>
      </c>
      <c r="C193" s="144">
        <v>125992.848</v>
      </c>
      <c r="D193" s="144">
        <v>57726.135</v>
      </c>
      <c r="E193" s="144">
        <v>28372.191</v>
      </c>
      <c r="F193" s="144">
        <v>3708.159</v>
      </c>
      <c r="G193" s="144">
        <v>30371.678</v>
      </c>
      <c r="H193" s="144">
        <v>5814.685</v>
      </c>
      <c r="K193" s="151"/>
      <c r="L193" s="146"/>
      <c r="M193" s="146"/>
      <c r="N193" s="146"/>
      <c r="O193" s="146"/>
      <c r="P193" s="146"/>
      <c r="Q193" s="146"/>
    </row>
    <row r="194" spans="2:17" ht="12.75">
      <c r="B194" s="140" t="s">
        <v>31</v>
      </c>
      <c r="C194" s="144">
        <v>50665.678</v>
      </c>
      <c r="D194" s="144">
        <v>19374.32</v>
      </c>
      <c r="E194" s="144">
        <v>23942.973</v>
      </c>
      <c r="F194" s="144">
        <v>4181.18</v>
      </c>
      <c r="G194" s="144">
        <v>2294.424</v>
      </c>
      <c r="H194" s="144">
        <v>872.781</v>
      </c>
      <c r="K194" s="151"/>
      <c r="L194" s="146"/>
      <c r="M194" s="146"/>
      <c r="N194" s="146"/>
      <c r="O194" s="146"/>
      <c r="P194" s="146"/>
      <c r="Q194" s="146"/>
    </row>
    <row r="195" spans="2:8" ht="12.75">
      <c r="B195" s="140" t="s">
        <v>237</v>
      </c>
      <c r="C195" s="144">
        <v>68450.835</v>
      </c>
      <c r="D195" s="144">
        <v>36230.937</v>
      </c>
      <c r="E195" s="144">
        <v>20851.624</v>
      </c>
      <c r="F195" s="144">
        <v>1693.148</v>
      </c>
      <c r="G195" s="144">
        <v>5487.054</v>
      </c>
      <c r="H195" s="144">
        <v>4188.072</v>
      </c>
    </row>
    <row r="196" spans="2:8" ht="12.75">
      <c r="B196" s="140" t="s">
        <v>168</v>
      </c>
      <c r="C196" s="144">
        <v>273961.361</v>
      </c>
      <c r="D196" s="144">
        <v>66826.292</v>
      </c>
      <c r="E196" s="144">
        <v>141356.904</v>
      </c>
      <c r="F196" s="144">
        <v>18841.626</v>
      </c>
      <c r="G196" s="144">
        <v>34345.185</v>
      </c>
      <c r="H196" s="144">
        <v>12591.354</v>
      </c>
    </row>
    <row r="197" spans="2:8" ht="12.75">
      <c r="B197" s="140" t="s">
        <v>254</v>
      </c>
      <c r="C197" s="144">
        <v>7400.157</v>
      </c>
      <c r="D197" s="144">
        <v>394.264</v>
      </c>
      <c r="E197" s="144">
        <v>3208.678</v>
      </c>
      <c r="F197" s="144">
        <v>3243.084</v>
      </c>
      <c r="G197" s="144">
        <v>187.555</v>
      </c>
      <c r="H197" s="144">
        <v>366.576</v>
      </c>
    </row>
    <row r="198" spans="2:8" ht="25.5">
      <c r="B198" s="143" t="s">
        <v>390</v>
      </c>
      <c r="C198" s="148">
        <f aca="true" t="shared" si="8" ref="C198:H198">SUM(C188:C197)</f>
        <v>657141.252</v>
      </c>
      <c r="D198" s="148">
        <f t="shared" si="8"/>
        <v>232368.23900000003</v>
      </c>
      <c r="E198" s="148">
        <f t="shared" si="8"/>
        <v>253589.30200000003</v>
      </c>
      <c r="F198" s="148">
        <f t="shared" si="8"/>
        <v>44977.622</v>
      </c>
      <c r="G198" s="148">
        <f t="shared" si="8"/>
        <v>87296.06099999999</v>
      </c>
      <c r="H198" s="148">
        <f t="shared" si="8"/>
        <v>38910.028</v>
      </c>
    </row>
    <row r="199" spans="1:8" ht="12.75">
      <c r="A199" s="152"/>
      <c r="B199" s="153" t="s">
        <v>359</v>
      </c>
      <c r="C199" s="154">
        <v>4616.828</v>
      </c>
      <c r="D199" s="154">
        <v>1024.371</v>
      </c>
      <c r="E199" s="154">
        <v>798.02</v>
      </c>
      <c r="F199" s="154">
        <v>1884.73</v>
      </c>
      <c r="G199" s="154">
        <v>55.995</v>
      </c>
      <c r="H199" s="154">
        <v>853.712</v>
      </c>
    </row>
    <row r="200" spans="2:195" s="155" customFormat="1" ht="16.5" thickBot="1">
      <c r="B200" s="156" t="s">
        <v>360</v>
      </c>
      <c r="C200" s="157">
        <v>1192317</v>
      </c>
      <c r="D200" s="157">
        <v>418266</v>
      </c>
      <c r="E200" s="157">
        <v>418356</v>
      </c>
      <c r="F200" s="157">
        <v>108881</v>
      </c>
      <c r="G200" s="157">
        <v>161919</v>
      </c>
      <c r="H200" s="157">
        <v>84595</v>
      </c>
      <c r="I200" s="158"/>
      <c r="J200" s="158"/>
      <c r="K200" s="158"/>
      <c r="L200" s="158"/>
      <c r="M200" s="158"/>
      <c r="N200" s="158"/>
      <c r="O200" s="158"/>
      <c r="P200" s="158"/>
      <c r="Q200" s="158"/>
      <c r="R200" s="158"/>
      <c r="S200" s="158"/>
      <c r="T200" s="158"/>
      <c r="U200" s="158"/>
      <c r="V200" s="158"/>
      <c r="W200" s="158"/>
      <c r="X200" s="158"/>
      <c r="Y200" s="158"/>
      <c r="Z200" s="158"/>
      <c r="AA200" s="158"/>
      <c r="AB200" s="158"/>
      <c r="AC200" s="158"/>
      <c r="AD200" s="158"/>
      <c r="AE200" s="158"/>
      <c r="AF200" s="158"/>
      <c r="AG200" s="158"/>
      <c r="AH200" s="158"/>
      <c r="AI200" s="158"/>
      <c r="AJ200" s="158"/>
      <c r="AK200" s="158"/>
      <c r="AL200" s="158"/>
      <c r="AM200" s="158"/>
      <c r="AN200" s="158"/>
      <c r="AO200" s="158"/>
      <c r="AP200" s="158"/>
      <c r="AQ200" s="158"/>
      <c r="AR200" s="158"/>
      <c r="AS200" s="158"/>
      <c r="AT200" s="158"/>
      <c r="AU200" s="158"/>
      <c r="AV200" s="158"/>
      <c r="AW200" s="158"/>
      <c r="AX200" s="158"/>
      <c r="AY200" s="158"/>
      <c r="AZ200" s="158"/>
      <c r="BA200" s="158"/>
      <c r="BB200" s="158"/>
      <c r="BC200" s="158"/>
      <c r="BD200" s="158"/>
      <c r="BE200" s="158"/>
      <c r="BF200" s="158"/>
      <c r="BG200" s="158"/>
      <c r="BH200" s="158"/>
      <c r="BI200" s="158"/>
      <c r="BJ200" s="158"/>
      <c r="BK200" s="158"/>
      <c r="BL200" s="158"/>
      <c r="BM200" s="158"/>
      <c r="BN200" s="158"/>
      <c r="BO200" s="158"/>
      <c r="BP200" s="158"/>
      <c r="BQ200" s="158"/>
      <c r="BR200" s="158"/>
      <c r="BS200" s="158"/>
      <c r="BT200" s="158"/>
      <c r="BU200" s="158"/>
      <c r="BV200" s="158"/>
      <c r="BW200" s="158"/>
      <c r="BX200" s="158"/>
      <c r="BY200" s="158"/>
      <c r="BZ200" s="158"/>
      <c r="CA200" s="158"/>
      <c r="CB200" s="158"/>
      <c r="CC200" s="158"/>
      <c r="CD200" s="158"/>
      <c r="CE200" s="158"/>
      <c r="CF200" s="158"/>
      <c r="CG200" s="158"/>
      <c r="CH200" s="158"/>
      <c r="CI200" s="158"/>
      <c r="CJ200" s="158"/>
      <c r="CK200" s="158"/>
      <c r="CL200" s="158"/>
      <c r="CM200" s="158"/>
      <c r="CN200" s="158"/>
      <c r="CO200" s="158"/>
      <c r="CP200" s="158"/>
      <c r="CQ200" s="158"/>
      <c r="CR200" s="158"/>
      <c r="CS200" s="158"/>
      <c r="CT200" s="158"/>
      <c r="CU200" s="158"/>
      <c r="CV200" s="158"/>
      <c r="CW200" s="158"/>
      <c r="CX200" s="158"/>
      <c r="CY200" s="158"/>
      <c r="CZ200" s="158"/>
      <c r="DA200" s="158"/>
      <c r="DB200" s="158"/>
      <c r="DC200" s="158"/>
      <c r="DD200" s="158"/>
      <c r="DE200" s="158"/>
      <c r="DF200" s="158"/>
      <c r="DG200" s="158"/>
      <c r="DH200" s="158"/>
      <c r="DI200" s="158"/>
      <c r="DJ200" s="158"/>
      <c r="DK200" s="158"/>
      <c r="DL200" s="158"/>
      <c r="DM200" s="158"/>
      <c r="DN200" s="158"/>
      <c r="DO200" s="158"/>
      <c r="DP200" s="158"/>
      <c r="DQ200" s="158"/>
      <c r="DR200" s="158"/>
      <c r="DS200" s="158"/>
      <c r="DT200" s="158"/>
      <c r="DU200" s="158"/>
      <c r="DV200" s="158"/>
      <c r="DW200" s="158"/>
      <c r="DX200" s="158"/>
      <c r="DY200" s="158"/>
      <c r="DZ200" s="158"/>
      <c r="EA200" s="158"/>
      <c r="EB200" s="158"/>
      <c r="EC200" s="158"/>
      <c r="ED200" s="158"/>
      <c r="EE200" s="158"/>
      <c r="EF200" s="158"/>
      <c r="EG200" s="158"/>
      <c r="EH200" s="158"/>
      <c r="EI200" s="158"/>
      <c r="EJ200" s="158"/>
      <c r="EK200" s="158"/>
      <c r="EL200" s="158"/>
      <c r="EM200" s="158"/>
      <c r="EN200" s="158"/>
      <c r="EO200" s="158"/>
      <c r="EP200" s="158"/>
      <c r="EQ200" s="158"/>
      <c r="ER200" s="158"/>
      <c r="ES200" s="158"/>
      <c r="ET200" s="158"/>
      <c r="EU200" s="158"/>
      <c r="EV200" s="158"/>
      <c r="EW200" s="158"/>
      <c r="EX200" s="158"/>
      <c r="EY200" s="158"/>
      <c r="EZ200" s="158"/>
      <c r="FA200" s="158"/>
      <c r="FB200" s="158"/>
      <c r="FC200" s="158"/>
      <c r="FD200" s="158"/>
      <c r="FE200" s="158"/>
      <c r="FF200" s="158"/>
      <c r="FG200" s="158"/>
      <c r="FH200" s="158"/>
      <c r="FI200" s="158"/>
      <c r="FJ200" s="158"/>
      <c r="FK200" s="158"/>
      <c r="FL200" s="158"/>
      <c r="FM200" s="158"/>
      <c r="FN200" s="158"/>
      <c r="FO200" s="158"/>
      <c r="FP200" s="158"/>
      <c r="FQ200" s="158"/>
      <c r="FR200" s="158"/>
      <c r="FS200" s="158"/>
      <c r="FT200" s="158"/>
      <c r="FU200" s="158"/>
      <c r="FV200" s="158"/>
      <c r="FW200" s="158"/>
      <c r="FX200" s="158"/>
      <c r="FY200" s="158"/>
      <c r="FZ200" s="158"/>
      <c r="GA200" s="158"/>
      <c r="GB200" s="158"/>
      <c r="GC200" s="158"/>
      <c r="GD200" s="158"/>
      <c r="GE200" s="158"/>
      <c r="GF200" s="158"/>
      <c r="GG200" s="158"/>
      <c r="GH200" s="158"/>
      <c r="GI200" s="158"/>
      <c r="GJ200" s="158"/>
      <c r="GK200" s="158"/>
      <c r="GL200" s="158"/>
      <c r="GM200" s="158"/>
    </row>
    <row r="201" spans="2:8" s="158" customFormat="1" ht="12.75">
      <c r="B201" s="159"/>
      <c r="C201" s="160"/>
      <c r="D201" s="161"/>
      <c r="E201" s="161"/>
      <c r="F201" s="161"/>
      <c r="G201" s="161"/>
      <c r="H201" s="161"/>
    </row>
    <row r="202" spans="3:8" ht="12.75">
      <c r="C202" s="116"/>
      <c r="D202" s="116"/>
      <c r="E202" s="116"/>
      <c r="F202" s="116"/>
      <c r="G202" s="116"/>
      <c r="H202" s="116"/>
    </row>
    <row r="203" spans="1:8" ht="15">
      <c r="A203" s="225" t="s">
        <v>361</v>
      </c>
      <c r="B203" s="225"/>
      <c r="C203" s="225"/>
      <c r="D203" s="225"/>
      <c r="E203" s="225"/>
      <c r="F203" s="225"/>
      <c r="G203" s="225"/>
      <c r="H203" s="116"/>
    </row>
    <row r="204" spans="1:8" ht="12.75">
      <c r="A204" s="162" t="s">
        <v>391</v>
      </c>
      <c r="B204" s="132" t="s">
        <v>363</v>
      </c>
      <c r="C204" s="133"/>
      <c r="D204" s="133"/>
      <c r="E204" s="133"/>
      <c r="F204" s="133"/>
      <c r="G204" s="133"/>
      <c r="H204" s="116"/>
    </row>
    <row r="205" spans="1:8" ht="55.5" customHeight="1">
      <c r="A205" s="163" t="s">
        <v>364</v>
      </c>
      <c r="B205" s="219" t="s">
        <v>365</v>
      </c>
      <c r="C205" s="219"/>
      <c r="D205" s="219"/>
      <c r="E205" s="219"/>
      <c r="F205" s="219"/>
      <c r="G205" s="219"/>
      <c r="H205" s="116"/>
    </row>
    <row r="206" spans="1:8" ht="34.5" customHeight="1">
      <c r="A206" s="163" t="s">
        <v>366</v>
      </c>
      <c r="B206" s="219" t="s">
        <v>367</v>
      </c>
      <c r="C206" s="219"/>
      <c r="D206" s="219"/>
      <c r="E206" s="219"/>
      <c r="F206" s="219"/>
      <c r="G206" s="219"/>
      <c r="H206" s="116"/>
    </row>
    <row r="207" spans="1:8" ht="36" customHeight="1">
      <c r="A207" s="163" t="s">
        <v>368</v>
      </c>
      <c r="B207" s="219" t="s">
        <v>369</v>
      </c>
      <c r="C207" s="219"/>
      <c r="D207" s="219"/>
      <c r="E207" s="219"/>
      <c r="F207" s="219"/>
      <c r="G207" s="219"/>
      <c r="H207" s="116"/>
    </row>
    <row r="208" spans="1:8" ht="36.75" customHeight="1">
      <c r="A208" s="163" t="s">
        <v>370</v>
      </c>
      <c r="B208" s="219" t="s">
        <v>371</v>
      </c>
      <c r="C208" s="219"/>
      <c r="D208" s="219"/>
      <c r="E208" s="219"/>
      <c r="F208" s="219"/>
      <c r="G208" s="219"/>
      <c r="H208" s="116"/>
    </row>
    <row r="209" spans="1:8" ht="45" customHeight="1">
      <c r="A209" s="163" t="s">
        <v>372</v>
      </c>
      <c r="B209" s="219" t="s">
        <v>373</v>
      </c>
      <c r="C209" s="219"/>
      <c r="D209" s="219"/>
      <c r="E209" s="219"/>
      <c r="F209" s="219"/>
      <c r="G209" s="219"/>
      <c r="H209" s="116"/>
    </row>
    <row r="210" spans="1:8" ht="15">
      <c r="A210" s="164"/>
      <c r="B210"/>
      <c r="C210" s="116"/>
      <c r="D210" s="116"/>
      <c r="E210" s="116"/>
      <c r="F210" s="116"/>
      <c r="G210" s="116"/>
      <c r="H210" s="116"/>
    </row>
    <row r="211" spans="3:8" ht="12.75">
      <c r="C211" s="116"/>
      <c r="D211" s="116"/>
      <c r="E211" s="116"/>
      <c r="F211" s="116"/>
      <c r="G211" s="116"/>
      <c r="H211" s="116"/>
    </row>
    <row r="212" spans="3:8" ht="12.75">
      <c r="C212" s="116"/>
      <c r="D212" s="116"/>
      <c r="E212" s="116"/>
      <c r="F212" s="116"/>
      <c r="G212" s="116"/>
      <c r="H212" s="116"/>
    </row>
    <row r="213" spans="3:8" ht="12.75">
      <c r="C213" s="116"/>
      <c r="D213" s="116"/>
      <c r="E213" s="116"/>
      <c r="F213" s="116"/>
      <c r="G213" s="116"/>
      <c r="H213" s="116"/>
    </row>
    <row r="214" spans="3:8" ht="12.75">
      <c r="C214" s="116"/>
      <c r="D214" s="116"/>
      <c r="E214" s="116"/>
      <c r="F214" s="116"/>
      <c r="G214" s="116"/>
      <c r="H214" s="116"/>
    </row>
    <row r="215" spans="3:8" ht="12.75">
      <c r="C215" s="116"/>
      <c r="D215" s="116"/>
      <c r="E215" s="116"/>
      <c r="F215" s="116"/>
      <c r="G215" s="116"/>
      <c r="H215" s="116"/>
    </row>
    <row r="216" spans="3:8" ht="12.75">
      <c r="C216" s="116"/>
      <c r="D216" s="116"/>
      <c r="E216" s="116"/>
      <c r="F216" s="116"/>
      <c r="G216" s="116"/>
      <c r="H216" s="116"/>
    </row>
    <row r="217" spans="3:8" ht="12.75">
      <c r="C217" s="116"/>
      <c r="D217" s="116"/>
      <c r="E217" s="116"/>
      <c r="F217" s="116"/>
      <c r="G217" s="116"/>
      <c r="H217" s="116"/>
    </row>
    <row r="218" spans="3:8" ht="12.75">
      <c r="C218" s="116"/>
      <c r="D218" s="116"/>
      <c r="E218" s="116"/>
      <c r="F218" s="116"/>
      <c r="G218" s="116"/>
      <c r="H218" s="116"/>
    </row>
  </sheetData>
  <mergeCells count="17">
    <mergeCell ref="B209:G209"/>
    <mergeCell ref="B205:G205"/>
    <mergeCell ref="B206:G206"/>
    <mergeCell ref="B207:G207"/>
    <mergeCell ref="B208:G208"/>
    <mergeCell ref="B136:H136"/>
    <mergeCell ref="B175:H175"/>
    <mergeCell ref="B187:H187"/>
    <mergeCell ref="A203:G203"/>
    <mergeCell ref="B5:H5"/>
    <mergeCell ref="B46:H46"/>
    <mergeCell ref="B83:H83"/>
    <mergeCell ref="B121:H121"/>
    <mergeCell ref="B1:H1"/>
    <mergeCell ref="B2:H2"/>
    <mergeCell ref="J2:P2"/>
    <mergeCell ref="B3:H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O182"/>
  <sheetViews>
    <sheetView workbookViewId="0" topLeftCell="A1">
      <selection activeCell="A3" sqref="A3"/>
    </sheetView>
  </sheetViews>
  <sheetFormatPr defaultColWidth="9.140625" defaultRowHeight="12.75"/>
  <cols>
    <col min="1" max="1" width="22.8515625" style="166" bestFit="1" customWidth="1"/>
    <col min="2" max="6" width="6.8515625" style="167" bestFit="1" customWidth="1"/>
    <col min="7" max="7" width="6.8515625" style="171" bestFit="1" customWidth="1"/>
    <col min="8" max="8" width="10.140625" style="169" customWidth="1"/>
    <col min="9" max="9" width="8.7109375" style="169" customWidth="1"/>
    <col min="10" max="10" width="5.00390625" style="170" customWidth="1"/>
    <col min="11" max="16384" width="15.57421875" style="171" customWidth="1"/>
  </cols>
  <sheetData>
    <row r="2" spans="3:8" ht="12.75" customHeight="1">
      <c r="C2" s="226" t="s">
        <v>392</v>
      </c>
      <c r="D2" s="226"/>
      <c r="E2" s="226"/>
      <c r="F2" s="226"/>
      <c r="G2" s="226"/>
      <c r="H2" s="168" t="s">
        <v>269</v>
      </c>
    </row>
    <row r="3" spans="3:7" ht="12.75" customHeight="1">
      <c r="C3" s="227" t="s">
        <v>393</v>
      </c>
      <c r="D3" s="227"/>
      <c r="E3" s="227"/>
      <c r="F3" s="227"/>
      <c r="G3" s="227"/>
    </row>
    <row r="4" spans="2:10" ht="18" customHeight="1">
      <c r="B4" s="228" t="s">
        <v>394</v>
      </c>
      <c r="C4" s="228"/>
      <c r="D4" s="228"/>
      <c r="E4" s="228"/>
      <c r="F4" s="228"/>
      <c r="G4" s="228"/>
      <c r="H4" s="228"/>
      <c r="I4" s="228"/>
      <c r="J4" s="172"/>
    </row>
    <row r="5" spans="1:10" s="177" customFormat="1" ht="50.25" customHeight="1">
      <c r="A5" s="173"/>
      <c r="B5" s="174">
        <v>2004</v>
      </c>
      <c r="C5" s="174">
        <v>2005</v>
      </c>
      <c r="D5" s="174">
        <v>2006</v>
      </c>
      <c r="E5" s="174">
        <v>2007</v>
      </c>
      <c r="F5" s="174">
        <v>2008</v>
      </c>
      <c r="G5" s="174">
        <v>2009</v>
      </c>
      <c r="H5" s="175" t="s">
        <v>395</v>
      </c>
      <c r="I5" s="175" t="s">
        <v>396</v>
      </c>
      <c r="J5" s="176" t="s">
        <v>397</v>
      </c>
    </row>
    <row r="6" spans="1:10" ht="11.25">
      <c r="A6" s="178" t="s">
        <v>54</v>
      </c>
      <c r="B6" s="167">
        <v>0.4046751076426337</v>
      </c>
      <c r="C6" s="167">
        <v>0.4046751076426337</v>
      </c>
      <c r="D6" s="179">
        <v>0.4046751076426337</v>
      </c>
      <c r="E6" s="167">
        <v>2.279235907812564</v>
      </c>
      <c r="F6" s="167">
        <v>1.984580252358236</v>
      </c>
      <c r="G6" s="167">
        <v>2.296179894193507</v>
      </c>
      <c r="H6" s="168">
        <f aca="true" t="shared" si="0" ref="H6:H69">(F6-B6)/4</f>
        <v>0.39497628617890057</v>
      </c>
      <c r="I6" s="180">
        <f aca="true" t="shared" si="1" ref="I6:I40">G6-F6</f>
        <v>0.3115996418352711</v>
      </c>
      <c r="J6" s="171">
        <v>154</v>
      </c>
    </row>
    <row r="7" spans="1:10" ht="11.25">
      <c r="A7" s="178" t="s">
        <v>76</v>
      </c>
      <c r="B7" s="167">
        <v>10.002329898691896</v>
      </c>
      <c r="C7" s="167">
        <v>9.723611390789145</v>
      </c>
      <c r="D7" s="179">
        <v>8.696251043905216</v>
      </c>
      <c r="E7" s="167">
        <v>7.8595720085114635</v>
      </c>
      <c r="F7" s="167">
        <v>7.752288615125637</v>
      </c>
      <c r="G7" s="167">
        <v>8.367987973095175</v>
      </c>
      <c r="H7" s="168">
        <f t="shared" si="0"/>
        <v>-0.5625103208915647</v>
      </c>
      <c r="I7" s="180">
        <f t="shared" si="1"/>
        <v>0.6156993579695387</v>
      </c>
      <c r="J7" s="171">
        <v>96</v>
      </c>
    </row>
    <row r="8" spans="1:10" ht="11.25">
      <c r="A8" s="178" t="s">
        <v>231</v>
      </c>
      <c r="B8" s="167">
        <v>5.168676632238274</v>
      </c>
      <c r="C8" s="167">
        <v>5.301407867613366</v>
      </c>
      <c r="D8" s="179">
        <v>4.861675844091324</v>
      </c>
      <c r="E8" s="167">
        <v>6.27623888951517</v>
      </c>
      <c r="F8" s="167">
        <v>6.43799056059806</v>
      </c>
      <c r="G8" s="167">
        <v>4.595765845679413</v>
      </c>
      <c r="H8" s="168">
        <f t="shared" si="0"/>
        <v>0.31732848208994646</v>
      </c>
      <c r="I8" s="180">
        <f t="shared" si="1"/>
        <v>-1.8422247149186468</v>
      </c>
      <c r="J8" s="171">
        <v>123</v>
      </c>
    </row>
    <row r="9" spans="1:10" ht="11.25">
      <c r="A9" s="178" t="s">
        <v>122</v>
      </c>
      <c r="B9" s="167">
        <v>9.672154194243305</v>
      </c>
      <c r="C9" s="167">
        <v>10.460194940080134</v>
      </c>
      <c r="D9" s="179">
        <v>9.460267567755807</v>
      </c>
      <c r="E9" s="167">
        <v>9.900112295517566</v>
      </c>
      <c r="F9" s="167">
        <v>10.222943602328009</v>
      </c>
      <c r="G9" s="167">
        <v>11.313142204306061</v>
      </c>
      <c r="H9" s="168">
        <f t="shared" si="0"/>
        <v>0.13769735202117594</v>
      </c>
      <c r="I9" s="180">
        <f t="shared" si="1"/>
        <v>1.0901986019780523</v>
      </c>
      <c r="J9" s="171">
        <v>75</v>
      </c>
    </row>
    <row r="10" spans="1:10" ht="13.5" customHeight="1">
      <c r="A10" s="178" t="s">
        <v>140</v>
      </c>
      <c r="B10" s="181">
        <v>2.328674721745647</v>
      </c>
      <c r="C10" s="181">
        <v>2.562247227727545</v>
      </c>
      <c r="D10" s="182">
        <v>2.430496523902671</v>
      </c>
      <c r="E10" s="181">
        <v>3.756091048084753</v>
      </c>
      <c r="F10" s="181">
        <v>3.817197312789386</v>
      </c>
      <c r="G10" s="181">
        <v>2.6617228992462096</v>
      </c>
      <c r="H10" s="183">
        <f t="shared" si="0"/>
        <v>0.37213064776093474</v>
      </c>
      <c r="I10" s="183">
        <f t="shared" si="1"/>
        <v>-1.1554744135431765</v>
      </c>
      <c r="J10" s="184">
        <v>152</v>
      </c>
    </row>
    <row r="11" spans="1:10" ht="13.5" customHeight="1">
      <c r="A11" s="178" t="s">
        <v>178</v>
      </c>
      <c r="B11" s="167">
        <v>20.092706404821335</v>
      </c>
      <c r="C11" s="167">
        <v>24.951876461325277</v>
      </c>
      <c r="D11" s="179">
        <v>25.583198769548517</v>
      </c>
      <c r="E11" s="167">
        <v>25.6303623404802</v>
      </c>
      <c r="F11" s="167">
        <v>25.703793753362476</v>
      </c>
      <c r="G11" s="167">
        <v>25.9904113570467</v>
      </c>
      <c r="H11" s="168">
        <f t="shared" si="0"/>
        <v>1.402771837135285</v>
      </c>
      <c r="I11" s="180">
        <f t="shared" si="1"/>
        <v>0.28661760368422406</v>
      </c>
      <c r="J11" s="171">
        <v>40</v>
      </c>
    </row>
    <row r="12" spans="1:10" ht="11.25">
      <c r="A12" s="178" t="s">
        <v>141</v>
      </c>
      <c r="B12" s="167">
        <v>7.367458792498029</v>
      </c>
      <c r="C12" s="167">
        <v>7.523655302013863</v>
      </c>
      <c r="D12" s="179">
        <v>7.529136341633054</v>
      </c>
      <c r="E12" s="167">
        <v>5.089010647501673</v>
      </c>
      <c r="F12" s="167">
        <v>5.089381589136561</v>
      </c>
      <c r="G12" s="167">
        <v>3.519755004712736</v>
      </c>
      <c r="H12" s="168">
        <f t="shared" si="0"/>
        <v>-0.569519300840367</v>
      </c>
      <c r="I12" s="180">
        <f t="shared" si="1"/>
        <v>-1.5696265844238253</v>
      </c>
      <c r="J12" s="171">
        <v>144</v>
      </c>
    </row>
    <row r="13" spans="1:10" ht="11.25">
      <c r="A13" s="178" t="s">
        <v>50</v>
      </c>
      <c r="B13" s="167">
        <v>26.579924467312438</v>
      </c>
      <c r="C13" s="167">
        <v>28.018110958576564</v>
      </c>
      <c r="D13" s="179">
        <v>26.95799795559427</v>
      </c>
      <c r="E13" s="167">
        <v>26.772857811049256</v>
      </c>
      <c r="F13" s="167">
        <v>38.20681723486229</v>
      </c>
      <c r="G13" s="167">
        <v>28.80299947588253</v>
      </c>
      <c r="H13" s="168">
        <f t="shared" si="0"/>
        <v>2.9067231918874636</v>
      </c>
      <c r="I13" s="180">
        <f t="shared" si="1"/>
        <v>-9.403817758979763</v>
      </c>
      <c r="J13" s="171">
        <v>36</v>
      </c>
    </row>
    <row r="14" spans="1:10" ht="11.25">
      <c r="A14" s="178" t="s">
        <v>398</v>
      </c>
      <c r="B14" s="167">
        <v>17.49052461365907</v>
      </c>
      <c r="C14" s="167">
        <v>15.700342519797376</v>
      </c>
      <c r="D14" s="179">
        <v>16.187964795251908</v>
      </c>
      <c r="E14" s="167">
        <v>16.452813265947484</v>
      </c>
      <c r="F14" s="167">
        <v>16.350164430248963</v>
      </c>
      <c r="G14" s="167">
        <v>19.260470570079942</v>
      </c>
      <c r="H14" s="168">
        <f t="shared" si="0"/>
        <v>-0.2850900458525265</v>
      </c>
      <c r="I14" s="180">
        <f t="shared" si="1"/>
        <v>2.910306139830979</v>
      </c>
      <c r="J14" s="171">
        <v>55</v>
      </c>
    </row>
    <row r="15" spans="1:14" ht="11.25">
      <c r="A15" s="178" t="s">
        <v>185</v>
      </c>
      <c r="B15" s="167">
        <v>5.387982334429805</v>
      </c>
      <c r="C15" s="167">
        <v>4.341804013476159</v>
      </c>
      <c r="D15" s="179">
        <v>4.436773408247032</v>
      </c>
      <c r="E15" s="167">
        <v>5.987324383619261</v>
      </c>
      <c r="F15" s="167">
        <v>5.752435337835855</v>
      </c>
      <c r="G15" s="167">
        <v>8.04007539689621</v>
      </c>
      <c r="H15" s="168">
        <f t="shared" si="0"/>
        <v>0.09111325085151245</v>
      </c>
      <c r="I15" s="180">
        <f t="shared" si="1"/>
        <v>2.2876400590603554</v>
      </c>
      <c r="J15" s="171">
        <v>99</v>
      </c>
      <c r="N15" s="171" t="s">
        <v>269</v>
      </c>
    </row>
    <row r="16" spans="1:10" ht="11.25">
      <c r="A16" s="178" t="s">
        <v>200</v>
      </c>
      <c r="B16" s="167">
        <v>5.203887554070295</v>
      </c>
      <c r="C16" s="167">
        <v>5.071580341577926</v>
      </c>
      <c r="D16" s="179">
        <v>5.288591500514138</v>
      </c>
      <c r="E16" s="167">
        <v>6.360061975415797</v>
      </c>
      <c r="F16" s="167">
        <v>6.4045463197503425</v>
      </c>
      <c r="G16" s="167">
        <v>7.910982347936459</v>
      </c>
      <c r="H16" s="168">
        <f t="shared" si="0"/>
        <v>0.3001646914200118</v>
      </c>
      <c r="I16" s="180">
        <f t="shared" si="1"/>
        <v>1.5064360281861164</v>
      </c>
      <c r="J16" s="171">
        <v>101</v>
      </c>
    </row>
    <row r="17" spans="1:10" ht="11.25">
      <c r="A17" s="178" t="s">
        <v>143</v>
      </c>
      <c r="B17" s="167">
        <v>5.47097534851918</v>
      </c>
      <c r="C17" s="167">
        <v>5.770091479819624</v>
      </c>
      <c r="D17" s="179">
        <v>5.343636947840234</v>
      </c>
      <c r="E17" s="167">
        <v>5.789543371271934</v>
      </c>
      <c r="F17" s="167">
        <v>5.357006556876748</v>
      </c>
      <c r="G17" s="167">
        <v>4.7497741168014915</v>
      </c>
      <c r="H17" s="168">
        <f t="shared" si="0"/>
        <v>-0.028492197910607864</v>
      </c>
      <c r="I17" s="180">
        <f t="shared" si="1"/>
        <v>-0.6072324400752569</v>
      </c>
      <c r="J17" s="171">
        <v>119</v>
      </c>
    </row>
    <row r="18" spans="1:10" ht="11.25">
      <c r="A18" s="178" t="s">
        <v>10</v>
      </c>
      <c r="B18" s="167">
        <v>73.16100646506897</v>
      </c>
      <c r="C18" s="167">
        <v>74.16797653977643</v>
      </c>
      <c r="D18" s="179">
        <v>76.14788657027182</v>
      </c>
      <c r="E18" s="167">
        <v>73.93463107901361</v>
      </c>
      <c r="F18" s="167">
        <v>77.98120716846624</v>
      </c>
      <c r="G18" s="167">
        <v>82.79766683673809</v>
      </c>
      <c r="H18" s="168">
        <f t="shared" si="0"/>
        <v>1.205050175849319</v>
      </c>
      <c r="I18" s="180">
        <f t="shared" si="1"/>
        <v>4.816459668271847</v>
      </c>
      <c r="J18" s="171">
        <v>8</v>
      </c>
    </row>
    <row r="19" spans="1:10" ht="11.25">
      <c r="A19" s="178" t="s">
        <v>161</v>
      </c>
      <c r="B19" s="167">
        <v>2.191759950065979</v>
      </c>
      <c r="C19" s="167">
        <v>2.593961942464541</v>
      </c>
      <c r="D19" s="179">
        <v>2.6160109817154353</v>
      </c>
      <c r="E19" s="167">
        <v>2.614109746368224</v>
      </c>
      <c r="F19" s="167">
        <v>2.319140250571793</v>
      </c>
      <c r="G19" s="167">
        <v>2.295414805220151</v>
      </c>
      <c r="H19" s="168">
        <f t="shared" si="0"/>
        <v>0.031845075126453515</v>
      </c>
      <c r="I19" s="180">
        <f t="shared" si="1"/>
        <v>-0.023725445351642005</v>
      </c>
      <c r="J19" s="171">
        <v>155</v>
      </c>
    </row>
    <row r="20" spans="1:10" ht="11.25">
      <c r="A20" s="178" t="s">
        <v>83</v>
      </c>
      <c r="B20" s="167">
        <v>10.12548894528916</v>
      </c>
      <c r="C20" s="167">
        <v>10.228241093893487</v>
      </c>
      <c r="D20" s="179">
        <v>10.988084308853072</v>
      </c>
      <c r="E20" s="167">
        <v>11.157672202473384</v>
      </c>
      <c r="F20" s="167">
        <v>12.022959958307363</v>
      </c>
      <c r="G20" s="167">
        <v>13.520205855385276</v>
      </c>
      <c r="H20" s="168">
        <f t="shared" si="0"/>
        <v>0.4743677532545507</v>
      </c>
      <c r="I20" s="180">
        <f t="shared" si="1"/>
        <v>1.4972458970779137</v>
      </c>
      <c r="J20" s="171">
        <v>70</v>
      </c>
    </row>
    <row r="21" spans="1:10" ht="11.25">
      <c r="A21" s="178" t="s">
        <v>3</v>
      </c>
      <c r="B21" s="167">
        <v>1.5383361975418774</v>
      </c>
      <c r="C21" s="167">
        <v>1.5695794317352223</v>
      </c>
      <c r="D21" s="179">
        <v>1.5695794317352223</v>
      </c>
      <c r="E21" s="167">
        <v>1.5704685100439553</v>
      </c>
      <c r="F21" s="167">
        <v>1.5703068052632059</v>
      </c>
      <c r="G21" s="167">
        <v>1.5703068052632059</v>
      </c>
      <c r="H21" s="168">
        <f t="shared" si="0"/>
        <v>0.007992651930332106</v>
      </c>
      <c r="I21" s="180">
        <f t="shared" si="1"/>
        <v>0</v>
      </c>
      <c r="J21" s="171">
        <v>159</v>
      </c>
    </row>
    <row r="22" spans="1:10" ht="11.25">
      <c r="A22" s="178" t="s">
        <v>179</v>
      </c>
      <c r="B22" s="167">
        <v>25.82729200968555</v>
      </c>
      <c r="C22" s="167">
        <v>31.490761910234745</v>
      </c>
      <c r="D22" s="179">
        <v>31.613491262598437</v>
      </c>
      <c r="E22" s="167">
        <v>31.642883964988588</v>
      </c>
      <c r="F22" s="167">
        <v>30.870450266790645</v>
      </c>
      <c r="G22" s="167">
        <v>31.07758205526432</v>
      </c>
      <c r="H22" s="168">
        <f t="shared" si="0"/>
        <v>1.2607895642762736</v>
      </c>
      <c r="I22" s="180">
        <f t="shared" si="1"/>
        <v>0.2071317884736743</v>
      </c>
      <c r="J22" s="171">
        <v>33</v>
      </c>
    </row>
    <row r="23" spans="1:10" ht="11.25">
      <c r="A23" s="178" t="s">
        <v>218</v>
      </c>
      <c r="B23" s="167">
        <v>3.9081555875778204</v>
      </c>
      <c r="C23" s="167">
        <v>3.456054412282486</v>
      </c>
      <c r="D23" s="179">
        <v>3.259208837504083</v>
      </c>
      <c r="E23" s="167">
        <v>3.6951905446978337</v>
      </c>
      <c r="F23" s="167">
        <v>3.678521797307051</v>
      </c>
      <c r="G23" s="167">
        <v>3.941499711293308</v>
      </c>
      <c r="H23" s="168">
        <f t="shared" si="0"/>
        <v>-0.05740844756769237</v>
      </c>
      <c r="I23" s="180">
        <f t="shared" si="1"/>
        <v>0.26297791398625714</v>
      </c>
      <c r="J23" s="171">
        <v>134</v>
      </c>
    </row>
    <row r="24" spans="1:10" ht="11.25">
      <c r="A24" s="178" t="s">
        <v>11</v>
      </c>
      <c r="B24" s="167">
        <v>6.167707580787173</v>
      </c>
      <c r="C24" s="167">
        <v>5.60717084896776</v>
      </c>
      <c r="D24" s="179">
        <v>4.465879905088836</v>
      </c>
      <c r="E24" s="167">
        <v>4.831807492626269</v>
      </c>
      <c r="F24" s="167">
        <v>5.087359393884962</v>
      </c>
      <c r="G24" s="167">
        <v>5.7844203319013205</v>
      </c>
      <c r="H24" s="168">
        <f t="shared" si="0"/>
        <v>-0.2700870467255527</v>
      </c>
      <c r="I24" s="180">
        <f t="shared" si="1"/>
        <v>0.6970609380163584</v>
      </c>
      <c r="J24" s="171">
        <v>109</v>
      </c>
    </row>
    <row r="25" spans="1:10" ht="11.25">
      <c r="A25" s="178" t="s">
        <v>219</v>
      </c>
      <c r="B25" s="167">
        <v>3.8907772766828574</v>
      </c>
      <c r="C25" s="167">
        <v>3.2526025212635785</v>
      </c>
      <c r="D25" s="179">
        <v>2.9328982201062024</v>
      </c>
      <c r="E25" s="167">
        <v>3.247822461861137</v>
      </c>
      <c r="F25" s="167">
        <v>3.4687421828365177</v>
      </c>
      <c r="G25" s="167">
        <v>4.6675216768620205</v>
      </c>
      <c r="H25" s="168">
        <f t="shared" si="0"/>
        <v>-0.10550877346158494</v>
      </c>
      <c r="I25" s="180">
        <f t="shared" si="1"/>
        <v>1.1987794940255028</v>
      </c>
      <c r="J25" s="171">
        <v>121</v>
      </c>
    </row>
    <row r="26" spans="1:10" ht="11.25">
      <c r="A26" s="178" t="s">
        <v>123</v>
      </c>
      <c r="B26" s="167">
        <v>10.462396937095688</v>
      </c>
      <c r="C26" s="167">
        <v>10.620889712499425</v>
      </c>
      <c r="D26" s="179">
        <v>11.406200864578002</v>
      </c>
      <c r="E26" s="167">
        <v>11.653231178786461</v>
      </c>
      <c r="F26" s="167">
        <v>11.049381743212706</v>
      </c>
      <c r="G26" s="167">
        <v>11.601040152579035</v>
      </c>
      <c r="H26" s="168">
        <f t="shared" si="0"/>
        <v>0.14674620152925444</v>
      </c>
      <c r="I26" s="180">
        <f t="shared" si="1"/>
        <v>0.551658409366329</v>
      </c>
      <c r="J26" s="171">
        <v>73</v>
      </c>
    </row>
    <row r="27" spans="1:10" ht="11.25">
      <c r="A27" s="178" t="s">
        <v>4</v>
      </c>
      <c r="B27" s="167">
        <v>39.66542748877627</v>
      </c>
      <c r="C27" s="167">
        <v>39.808341187332445</v>
      </c>
      <c r="D27" s="179">
        <v>36.3223245900134</v>
      </c>
      <c r="E27" s="167">
        <v>34.39762248643243</v>
      </c>
      <c r="F27" s="167">
        <v>34.27767195065262</v>
      </c>
      <c r="G27" s="167">
        <v>41.34183412753431</v>
      </c>
      <c r="H27" s="168">
        <f t="shared" si="0"/>
        <v>-1.3469388845309123</v>
      </c>
      <c r="I27" s="180">
        <f t="shared" si="1"/>
        <v>7.064162176881695</v>
      </c>
      <c r="J27" s="171">
        <v>21</v>
      </c>
    </row>
    <row r="28" spans="1:10" ht="11.25">
      <c r="A28" s="178" t="s">
        <v>85</v>
      </c>
      <c r="B28" s="167">
        <v>1.898443766214829</v>
      </c>
      <c r="C28" s="167">
        <v>2.2838394599427154</v>
      </c>
      <c r="D28" s="179">
        <v>2.7560509263925796</v>
      </c>
      <c r="E28" s="167">
        <v>2.4530149391046416</v>
      </c>
      <c r="F28" s="167">
        <v>3.63110135277052</v>
      </c>
      <c r="G28" s="167">
        <v>5.12798060022959</v>
      </c>
      <c r="H28" s="168">
        <f t="shared" si="0"/>
        <v>0.43316439663892276</v>
      </c>
      <c r="I28" s="180">
        <f t="shared" si="1"/>
        <v>1.4968792474590695</v>
      </c>
      <c r="J28" s="171">
        <v>115</v>
      </c>
    </row>
    <row r="29" spans="1:10" ht="11.25">
      <c r="A29" s="178" t="s">
        <v>145</v>
      </c>
      <c r="B29" s="167">
        <v>1.8951720491152901</v>
      </c>
      <c r="C29" s="167">
        <v>2.233051776741063</v>
      </c>
      <c r="D29" s="179">
        <v>1.7883645963333594</v>
      </c>
      <c r="E29" s="167">
        <v>1.7831958788717117</v>
      </c>
      <c r="F29" s="167">
        <v>1.7818698996695685</v>
      </c>
      <c r="G29" s="167">
        <v>1.7573305402548225</v>
      </c>
      <c r="H29" s="168">
        <f t="shared" si="0"/>
        <v>-0.028325537361430397</v>
      </c>
      <c r="I29" s="180">
        <f t="shared" si="1"/>
        <v>-0.024539359414746054</v>
      </c>
      <c r="J29" s="171">
        <v>158</v>
      </c>
    </row>
    <row r="30" spans="1:10" ht="11.25">
      <c r="A30" s="178" t="s">
        <v>173</v>
      </c>
      <c r="B30" s="167">
        <v>15.477424914871637</v>
      </c>
      <c r="C30" s="167">
        <v>15.53179536563985</v>
      </c>
      <c r="D30" s="179">
        <v>16.098010768985482</v>
      </c>
      <c r="E30" s="167">
        <v>17.487320799264186</v>
      </c>
      <c r="F30" s="167">
        <v>17.415469691502715</v>
      </c>
      <c r="G30" s="167">
        <v>18.839908894528158</v>
      </c>
      <c r="H30" s="168">
        <f t="shared" si="0"/>
        <v>0.48451119415776933</v>
      </c>
      <c r="I30" s="180">
        <f t="shared" si="1"/>
        <v>1.4244392030254431</v>
      </c>
      <c r="J30" s="171">
        <v>56</v>
      </c>
    </row>
    <row r="31" spans="1:10" ht="11.25">
      <c r="A31" s="178" t="s">
        <v>209</v>
      </c>
      <c r="B31" s="167">
        <v>100</v>
      </c>
      <c r="C31" s="167">
        <v>108.28592957400748</v>
      </c>
      <c r="D31" s="179">
        <v>113.10483491922237</v>
      </c>
      <c r="E31" s="167">
        <v>127.84974884890943</v>
      </c>
      <c r="F31" s="167">
        <v>137.37545210320005</v>
      </c>
      <c r="G31" s="167">
        <v>132.4674765901107</v>
      </c>
      <c r="H31" s="168">
        <f t="shared" si="0"/>
        <v>9.343863025800012</v>
      </c>
      <c r="I31" s="180">
        <f t="shared" si="1"/>
        <v>-4.9079755130893545</v>
      </c>
      <c r="J31" s="171">
        <v>1</v>
      </c>
    </row>
    <row r="32" spans="1:10" ht="11.25">
      <c r="A32" s="178" t="s">
        <v>174</v>
      </c>
      <c r="B32" s="167">
        <v>18.61358353657134</v>
      </c>
      <c r="C32" s="167">
        <v>19.198845482898122</v>
      </c>
      <c r="D32" s="179">
        <v>20.492690433426</v>
      </c>
      <c r="E32" s="167">
        <v>29.12968494365572</v>
      </c>
      <c r="F32" s="167">
        <v>21.637281070034504</v>
      </c>
      <c r="G32" s="167">
        <v>23.17628573556587</v>
      </c>
      <c r="H32" s="168">
        <f t="shared" si="0"/>
        <v>0.7559243833657909</v>
      </c>
      <c r="I32" s="180">
        <f t="shared" si="1"/>
        <v>1.5390046655313654</v>
      </c>
      <c r="J32" s="171">
        <v>44</v>
      </c>
    </row>
    <row r="33" spans="1:10" ht="11.25">
      <c r="A33" s="178" t="s">
        <v>103</v>
      </c>
      <c r="B33" s="167">
        <v>6.074354646317588</v>
      </c>
      <c r="C33" s="167">
        <v>5.840532858440809</v>
      </c>
      <c r="D33" s="179">
        <v>5.388221399823659</v>
      </c>
      <c r="E33" s="167">
        <v>5.507499980513745</v>
      </c>
      <c r="F33" s="167">
        <v>5.151145045700913</v>
      </c>
      <c r="G33" s="167">
        <v>4.995739676213643</v>
      </c>
      <c r="H33" s="168">
        <f t="shared" si="0"/>
        <v>-0.23080240015416886</v>
      </c>
      <c r="I33" s="180">
        <f t="shared" si="1"/>
        <v>-0.15540536948727013</v>
      </c>
      <c r="J33" s="171">
        <v>117</v>
      </c>
    </row>
    <row r="34" spans="1:10" ht="11.25">
      <c r="A34" s="178" t="s">
        <v>329</v>
      </c>
      <c r="B34" s="167">
        <v>8.287759790672789</v>
      </c>
      <c r="C34" s="167">
        <v>9.099907007475489</v>
      </c>
      <c r="D34" s="179">
        <v>9.123723528281493</v>
      </c>
      <c r="E34" s="167">
        <v>9.613474389921643</v>
      </c>
      <c r="F34" s="167">
        <v>11.799890055094847</v>
      </c>
      <c r="G34" s="167">
        <v>11.365968642635064</v>
      </c>
      <c r="H34" s="168">
        <f t="shared" si="0"/>
        <v>0.8780325661055146</v>
      </c>
      <c r="I34" s="180">
        <f t="shared" si="1"/>
        <v>-0.43392141245978344</v>
      </c>
      <c r="J34" s="171">
        <v>74</v>
      </c>
    </row>
    <row r="35" spans="1:10" ht="11.25">
      <c r="A35" s="178" t="s">
        <v>162</v>
      </c>
      <c r="B35" s="167">
        <v>12.59072518603897</v>
      </c>
      <c r="C35" s="167">
        <v>11.117134395505591</v>
      </c>
      <c r="D35" s="179">
        <v>15.083516436169436</v>
      </c>
      <c r="E35" s="167">
        <v>15.342783975010244</v>
      </c>
      <c r="F35" s="167">
        <v>12.781873384459308</v>
      </c>
      <c r="G35" s="167">
        <v>14.610434881273084</v>
      </c>
      <c r="H35" s="168">
        <f t="shared" si="0"/>
        <v>0.04778704960508451</v>
      </c>
      <c r="I35" s="180">
        <f t="shared" si="1"/>
        <v>1.8285614968137764</v>
      </c>
      <c r="J35" s="171">
        <v>67</v>
      </c>
    </row>
    <row r="36" spans="1:10" ht="11.25">
      <c r="A36" s="178" t="s">
        <v>330</v>
      </c>
      <c r="B36" s="167">
        <v>14.390484846648086</v>
      </c>
      <c r="C36" s="167">
        <v>14.523064134846631</v>
      </c>
      <c r="D36" s="179">
        <v>12.978662465518767</v>
      </c>
      <c r="E36" s="167">
        <v>14.975556612432284</v>
      </c>
      <c r="F36" s="167">
        <v>16.929724467970637</v>
      </c>
      <c r="G36" s="167">
        <v>19.385507270806578</v>
      </c>
      <c r="H36" s="168">
        <f t="shared" si="0"/>
        <v>0.6348099053306377</v>
      </c>
      <c r="I36" s="180">
        <f t="shared" si="1"/>
        <v>2.455782802835941</v>
      </c>
      <c r="J36" s="171">
        <v>53</v>
      </c>
    </row>
    <row r="37" spans="1:10" ht="11.25">
      <c r="A37" s="178" t="s">
        <v>57</v>
      </c>
      <c r="B37" s="167">
        <v>8.57877208587322</v>
      </c>
      <c r="C37" s="167">
        <v>12.188635186621157</v>
      </c>
      <c r="D37" s="179">
        <v>10.469234396305866</v>
      </c>
      <c r="E37" s="167">
        <v>12.328502658044084</v>
      </c>
      <c r="F37" s="167">
        <v>15.363797063415815</v>
      </c>
      <c r="G37" s="167">
        <v>8.47963750876932</v>
      </c>
      <c r="H37" s="168">
        <f t="shared" si="0"/>
        <v>1.6962562443856486</v>
      </c>
      <c r="I37" s="180">
        <f t="shared" si="1"/>
        <v>-6.884159554646494</v>
      </c>
      <c r="J37" s="171">
        <v>94</v>
      </c>
    </row>
    <row r="38" spans="1:10" ht="11.25">
      <c r="A38" s="178" t="s">
        <v>146</v>
      </c>
      <c r="B38" s="167">
        <v>6.779275422420795</v>
      </c>
      <c r="C38" s="167">
        <v>6.509251038068281</v>
      </c>
      <c r="D38" s="179">
        <v>6.427660587387411</v>
      </c>
      <c r="E38" s="167">
        <v>6.70714073998388</v>
      </c>
      <c r="F38" s="167">
        <v>6.122979921801164</v>
      </c>
      <c r="G38" s="167">
        <v>5.919730165428206</v>
      </c>
      <c r="H38" s="168">
        <f t="shared" si="0"/>
        <v>-0.1640738751549078</v>
      </c>
      <c r="I38" s="180">
        <f t="shared" si="1"/>
        <v>-0.2032497563729585</v>
      </c>
      <c r="J38" s="171">
        <v>108</v>
      </c>
    </row>
    <row r="39" spans="1:10" ht="11.25">
      <c r="A39" s="178" t="s">
        <v>12</v>
      </c>
      <c r="B39" s="167">
        <v>14.394570519740531</v>
      </c>
      <c r="C39" s="167">
        <v>18.531455571176878</v>
      </c>
      <c r="D39" s="179">
        <v>17.391240765418132</v>
      </c>
      <c r="E39" s="167">
        <v>18.00826179333427</v>
      </c>
      <c r="F39" s="167">
        <v>11.808824682733302</v>
      </c>
      <c r="G39" s="167">
        <v>13.310953034875775</v>
      </c>
      <c r="H39" s="168">
        <f t="shared" si="0"/>
        <v>-0.6464364592518073</v>
      </c>
      <c r="I39" s="180">
        <f t="shared" si="1"/>
        <v>1.5021283521424724</v>
      </c>
      <c r="J39" s="171">
        <v>71</v>
      </c>
    </row>
    <row r="40" spans="1:10" ht="11.25">
      <c r="A40" s="178" t="s">
        <v>13</v>
      </c>
      <c r="B40" s="167">
        <v>0.44286035247287703</v>
      </c>
      <c r="C40" s="167">
        <v>0.44286035247287703</v>
      </c>
      <c r="D40" s="179">
        <v>0.44286035247287703</v>
      </c>
      <c r="E40" s="167">
        <v>0.44284201824919156</v>
      </c>
      <c r="F40" s="167">
        <v>3.198637698210413</v>
      </c>
      <c r="G40" s="167">
        <v>0.44284201824919156</v>
      </c>
      <c r="H40" s="168">
        <f t="shared" si="0"/>
        <v>0.688944336434384</v>
      </c>
      <c r="I40" s="180">
        <f t="shared" si="1"/>
        <v>-2.7557956799612215</v>
      </c>
      <c r="J40" s="171">
        <v>160</v>
      </c>
    </row>
    <row r="41" spans="1:10" ht="11.25">
      <c r="A41" s="178" t="s">
        <v>399</v>
      </c>
      <c r="D41" s="179"/>
      <c r="G41" s="167"/>
      <c r="H41" s="168"/>
      <c r="I41" s="180"/>
      <c r="J41" s="171"/>
    </row>
    <row r="42" spans="1:10" ht="11.25">
      <c r="A42" s="178" t="s">
        <v>400</v>
      </c>
      <c r="B42" s="167">
        <v>3.049311104940025</v>
      </c>
      <c r="C42" s="167">
        <v>3.0296769570570916</v>
      </c>
      <c r="D42" s="179">
        <v>2.6561240296733692</v>
      </c>
      <c r="E42" s="167">
        <v>2.675437186130403</v>
      </c>
      <c r="F42" s="167">
        <v>3.3563026646416936</v>
      </c>
      <c r="G42" s="167">
        <v>3.8046620154492734</v>
      </c>
      <c r="H42" s="168">
        <f t="shared" si="0"/>
        <v>0.07674788992541715</v>
      </c>
      <c r="I42" s="180">
        <f aca="true" t="shared" si="2" ref="I42:I100">G42-F42</f>
        <v>0.4483593508075798</v>
      </c>
      <c r="J42" s="171">
        <v>137</v>
      </c>
    </row>
    <row r="43" spans="1:10" ht="11.25">
      <c r="A43" s="178" t="s">
        <v>14</v>
      </c>
      <c r="B43" s="167">
        <v>11.559693719097321</v>
      </c>
      <c r="C43" s="167">
        <v>24.247434708183008</v>
      </c>
      <c r="D43" s="179">
        <v>25.388807931319192</v>
      </c>
      <c r="E43" s="167">
        <v>22.100699809770337</v>
      </c>
      <c r="F43" s="167">
        <v>26.491679849774297</v>
      </c>
      <c r="G43" s="167">
        <v>27.68283151647602</v>
      </c>
      <c r="H43" s="168">
        <f t="shared" si="0"/>
        <v>3.732996532669244</v>
      </c>
      <c r="I43" s="180">
        <f t="shared" si="2"/>
        <v>1.1911516667017246</v>
      </c>
      <c r="J43" s="171">
        <v>37</v>
      </c>
    </row>
    <row r="44" spans="1:10" ht="11.25">
      <c r="A44" s="178" t="s">
        <v>104</v>
      </c>
      <c r="B44" s="167">
        <v>6.761606219035053</v>
      </c>
      <c r="C44" s="167">
        <v>7.5884152683211346</v>
      </c>
      <c r="D44" s="179">
        <v>7.35991145030085</v>
      </c>
      <c r="E44" s="167">
        <v>10.453396144304348</v>
      </c>
      <c r="F44" s="167">
        <v>10.429312235268895</v>
      </c>
      <c r="G44" s="167">
        <v>17.9848842459187</v>
      </c>
      <c r="H44" s="168">
        <f t="shared" si="0"/>
        <v>0.9169265040584607</v>
      </c>
      <c r="I44" s="180">
        <f t="shared" si="2"/>
        <v>7.555572010649804</v>
      </c>
      <c r="J44" s="171">
        <v>58</v>
      </c>
    </row>
    <row r="45" spans="1:10" ht="11.25">
      <c r="A45" s="178" t="s">
        <v>147</v>
      </c>
      <c r="B45" s="167">
        <v>2.3252464384643448</v>
      </c>
      <c r="C45" s="167">
        <v>2.5142403729068423</v>
      </c>
      <c r="D45" s="179">
        <v>2.3323411612591123</v>
      </c>
      <c r="E45" s="167">
        <v>2.395511616916141</v>
      </c>
      <c r="F45" s="167">
        <v>2.314402360203892</v>
      </c>
      <c r="G45" s="167">
        <v>2.7278422864622085</v>
      </c>
      <c r="H45" s="168">
        <f t="shared" si="0"/>
        <v>-0.002711019565113215</v>
      </c>
      <c r="I45" s="180">
        <f t="shared" si="2"/>
        <v>0.4134399262583166</v>
      </c>
      <c r="J45" s="171">
        <v>151</v>
      </c>
    </row>
    <row r="46" spans="1:10" ht="11.25">
      <c r="A46" s="178" t="s">
        <v>148</v>
      </c>
      <c r="B46" s="167">
        <v>12.448350012500764</v>
      </c>
      <c r="C46" s="167">
        <v>13.950472532517107</v>
      </c>
      <c r="D46" s="179">
        <v>15.18716418305511</v>
      </c>
      <c r="E46" s="167">
        <v>19.87053861814107</v>
      </c>
      <c r="F46" s="167">
        <v>20.086911031765958</v>
      </c>
      <c r="G46" s="167">
        <v>21.612606216945977</v>
      </c>
      <c r="H46" s="168">
        <f t="shared" si="0"/>
        <v>1.9096402548162983</v>
      </c>
      <c r="I46" s="180">
        <f t="shared" si="2"/>
        <v>1.5256951851800196</v>
      </c>
      <c r="J46" s="171">
        <v>47</v>
      </c>
    </row>
    <row r="47" spans="1:10" ht="11.25">
      <c r="A47" s="178" t="s">
        <v>175</v>
      </c>
      <c r="B47" s="167">
        <v>11.840505407431543</v>
      </c>
      <c r="C47" s="167">
        <v>12.91747320106297</v>
      </c>
      <c r="D47" s="179">
        <v>14.170227626116896</v>
      </c>
      <c r="E47" s="167">
        <v>14.2960462520007</v>
      </c>
      <c r="F47" s="167">
        <v>13.164714340338671</v>
      </c>
      <c r="G47" s="167">
        <v>17.09354303419045</v>
      </c>
      <c r="H47" s="168">
        <f t="shared" si="0"/>
        <v>0.331052233226782</v>
      </c>
      <c r="I47" s="180">
        <f t="shared" si="2"/>
        <v>3.928828693851779</v>
      </c>
      <c r="J47" s="171">
        <v>59</v>
      </c>
    </row>
    <row r="48" spans="1:10" ht="11.25">
      <c r="A48" s="178" t="s">
        <v>77</v>
      </c>
      <c r="B48" s="167">
        <v>42.86161796000395</v>
      </c>
      <c r="C48" s="167">
        <v>49.22754040200012</v>
      </c>
      <c r="D48" s="179">
        <v>50.00589529818454</v>
      </c>
      <c r="E48" s="167">
        <v>45.365523850586854</v>
      </c>
      <c r="F48" s="167">
        <v>52.53362778955557</v>
      </c>
      <c r="G48" s="167">
        <v>51.98646144172915</v>
      </c>
      <c r="H48" s="168">
        <f t="shared" si="0"/>
        <v>2.418002457387905</v>
      </c>
      <c r="I48" s="180">
        <f t="shared" si="2"/>
        <v>-0.547166347826419</v>
      </c>
      <c r="J48" s="171">
        <v>17</v>
      </c>
    </row>
    <row r="49" spans="1:10" ht="11.25">
      <c r="A49" s="178" t="s">
        <v>163</v>
      </c>
      <c r="B49" s="167">
        <v>6.298459973607409</v>
      </c>
      <c r="C49" s="167">
        <v>7.316395417677292</v>
      </c>
      <c r="D49" s="179">
        <v>8.069721247319608</v>
      </c>
      <c r="E49" s="167">
        <v>7.901151785974636</v>
      </c>
      <c r="F49" s="167">
        <v>8.666907851702089</v>
      </c>
      <c r="G49" s="167">
        <v>10.341599485708883</v>
      </c>
      <c r="H49" s="168">
        <f t="shared" si="0"/>
        <v>0.5921119695236698</v>
      </c>
      <c r="I49" s="180">
        <f t="shared" si="2"/>
        <v>1.6746916340067948</v>
      </c>
      <c r="J49" s="171">
        <v>81</v>
      </c>
    </row>
    <row r="50" spans="1:10" ht="11.25">
      <c r="A50" s="178" t="s">
        <v>127</v>
      </c>
      <c r="B50" s="167">
        <v>4.041456518721116</v>
      </c>
      <c r="C50" s="167">
        <v>3.8696148321509147</v>
      </c>
      <c r="D50" s="179">
        <v>3.756025022451818</v>
      </c>
      <c r="E50" s="167">
        <v>3.360663116556438</v>
      </c>
      <c r="F50" s="167">
        <v>3.8557821955570732</v>
      </c>
      <c r="G50" s="167">
        <v>3.732019689718838</v>
      </c>
      <c r="H50" s="168">
        <f t="shared" si="0"/>
        <v>-0.04641858079101069</v>
      </c>
      <c r="I50" s="180">
        <f t="shared" si="2"/>
        <v>-0.12376250583823545</v>
      </c>
      <c r="J50" s="171">
        <v>141</v>
      </c>
    </row>
    <row r="51" spans="1:10" ht="11.25">
      <c r="A51" s="178" t="s">
        <v>106</v>
      </c>
      <c r="B51" s="167">
        <v>3.3622212893671075</v>
      </c>
      <c r="C51" s="167">
        <v>1.5768770142417798</v>
      </c>
      <c r="D51" s="179">
        <v>2.2272713786378726</v>
      </c>
      <c r="E51" s="167">
        <v>0</v>
      </c>
      <c r="F51" s="167">
        <v>3.262651405417374</v>
      </c>
      <c r="G51" s="167">
        <v>3.2627484282858235</v>
      </c>
      <c r="H51" s="168">
        <f t="shared" si="0"/>
        <v>-0.024892470987433413</v>
      </c>
      <c r="I51" s="180">
        <f t="shared" si="2"/>
        <v>9.702286844959218E-05</v>
      </c>
      <c r="J51" s="171">
        <v>145</v>
      </c>
    </row>
    <row r="52" spans="1:10" ht="11.25">
      <c r="A52" s="178" t="s">
        <v>15</v>
      </c>
      <c r="B52" s="167">
        <v>7.054748841794104</v>
      </c>
      <c r="C52" s="167">
        <v>6.517988802886497</v>
      </c>
      <c r="D52" s="179">
        <v>5.75847651711572</v>
      </c>
      <c r="E52" s="167">
        <v>5.776230886593528</v>
      </c>
      <c r="F52" s="167">
        <v>5.479385615340406</v>
      </c>
      <c r="G52" s="167">
        <v>5.714801115202939</v>
      </c>
      <c r="H52" s="168">
        <f t="shared" si="0"/>
        <v>-0.39384080661342447</v>
      </c>
      <c r="I52" s="180">
        <f t="shared" si="2"/>
        <v>0.2354154998625333</v>
      </c>
      <c r="J52" s="171">
        <v>110</v>
      </c>
    </row>
    <row r="53" spans="1:10" ht="11.25">
      <c r="A53" s="178" t="s">
        <v>401</v>
      </c>
      <c r="B53" s="167">
        <v>4.217992801341277</v>
      </c>
      <c r="C53" s="167">
        <v>4.401601743648519</v>
      </c>
      <c r="D53" s="179">
        <v>4.426142119024007</v>
      </c>
      <c r="E53" s="167">
        <v>4.447225432011684</v>
      </c>
      <c r="F53" s="167">
        <v>4.203682805803299</v>
      </c>
      <c r="G53" s="167">
        <v>4.203682805803299</v>
      </c>
      <c r="H53" s="168">
        <f t="shared" si="0"/>
        <v>-0.0035774988844943234</v>
      </c>
      <c r="I53" s="180">
        <f t="shared" si="2"/>
        <v>0</v>
      </c>
      <c r="J53" s="171">
        <v>128</v>
      </c>
    </row>
    <row r="54" spans="1:10" ht="11.25">
      <c r="A54" s="178" t="s">
        <v>233</v>
      </c>
      <c r="B54" s="167">
        <v>8.263052572948865</v>
      </c>
      <c r="C54" s="167">
        <v>8.31739719166097</v>
      </c>
      <c r="D54" s="179">
        <v>7.237585655972632</v>
      </c>
      <c r="E54" s="167">
        <v>7.347925111122959</v>
      </c>
      <c r="F54" s="167">
        <v>10.314722650716835</v>
      </c>
      <c r="G54" s="167">
        <v>8.742289158872085</v>
      </c>
      <c r="H54" s="168">
        <f t="shared" si="0"/>
        <v>0.5129175194419924</v>
      </c>
      <c r="I54" s="180">
        <f t="shared" si="2"/>
        <v>-1.57243349184475</v>
      </c>
      <c r="J54" s="171">
        <v>89</v>
      </c>
    </row>
    <row r="55" spans="1:10" ht="11.25">
      <c r="A55" s="178" t="s">
        <v>17</v>
      </c>
      <c r="B55" s="167">
        <v>9.449789174326002</v>
      </c>
      <c r="C55" s="167">
        <v>10.164361877352606</v>
      </c>
      <c r="D55" s="179">
        <v>8.58248892164811</v>
      </c>
      <c r="E55" s="167">
        <v>10.700926982042175</v>
      </c>
      <c r="F55" s="167">
        <v>9.723763501331565</v>
      </c>
      <c r="G55" s="167">
        <v>10.152090328430985</v>
      </c>
      <c r="H55" s="168">
        <f t="shared" si="0"/>
        <v>0.06849358175139075</v>
      </c>
      <c r="I55" s="180">
        <f t="shared" si="2"/>
        <v>0.42832682709942027</v>
      </c>
      <c r="J55" s="171">
        <v>82</v>
      </c>
    </row>
    <row r="56" spans="1:10" ht="11.25">
      <c r="A56" s="178" t="s">
        <v>18</v>
      </c>
      <c r="B56" s="167">
        <v>67.34093621983767</v>
      </c>
      <c r="C56" s="167">
        <v>70.00054245730898</v>
      </c>
      <c r="D56" s="179">
        <v>67.77932527408707</v>
      </c>
      <c r="E56" s="167">
        <v>64.83682695397201</v>
      </c>
      <c r="F56" s="167">
        <v>66.24027551382632</v>
      </c>
      <c r="G56" s="167">
        <v>67.00725592465656</v>
      </c>
      <c r="H56" s="168">
        <f t="shared" si="0"/>
        <v>-0.27516517650283845</v>
      </c>
      <c r="I56" s="180">
        <f t="shared" si="2"/>
        <v>0.7669804108302429</v>
      </c>
      <c r="J56" s="171">
        <v>13</v>
      </c>
    </row>
    <row r="57" spans="1:10" ht="11.25">
      <c r="A57" s="178" t="s">
        <v>234</v>
      </c>
      <c r="B57" s="167">
        <v>10.460522145413822</v>
      </c>
      <c r="C57" s="167">
        <v>11.142682516315928</v>
      </c>
      <c r="D57" s="179">
        <v>8.906699117072442</v>
      </c>
      <c r="E57" s="167">
        <v>8.601994448161278</v>
      </c>
      <c r="F57" s="167">
        <v>9.014354365125456</v>
      </c>
      <c r="G57" s="167">
        <v>8.394271227746044</v>
      </c>
      <c r="H57" s="168">
        <f t="shared" si="0"/>
        <v>-0.3615419450720916</v>
      </c>
      <c r="I57" s="180">
        <f t="shared" si="2"/>
        <v>-0.620083137379412</v>
      </c>
      <c r="J57" s="171">
        <v>95</v>
      </c>
    </row>
    <row r="58" spans="1:10" ht="11.25">
      <c r="A58" s="178" t="s">
        <v>128</v>
      </c>
      <c r="B58" s="167">
        <v>8.784658253159714</v>
      </c>
      <c r="C58" s="167">
        <v>8.758931993630318</v>
      </c>
      <c r="D58" s="179">
        <v>8.720240508374607</v>
      </c>
      <c r="E58" s="167">
        <v>8.574923106736652</v>
      </c>
      <c r="F58" s="167">
        <v>8.934291565737773</v>
      </c>
      <c r="G58" s="167">
        <v>9.164431336951386</v>
      </c>
      <c r="H58" s="168">
        <f t="shared" si="0"/>
        <v>0.03740832814451478</v>
      </c>
      <c r="I58" s="180">
        <f t="shared" si="2"/>
        <v>0.2301397712136133</v>
      </c>
      <c r="J58" s="171">
        <v>88</v>
      </c>
    </row>
    <row r="59" spans="1:10" ht="11.25">
      <c r="A59" s="178" t="s">
        <v>87</v>
      </c>
      <c r="B59" s="167">
        <v>4.905960700969572</v>
      </c>
      <c r="C59" s="167">
        <v>6.131708548693704</v>
      </c>
      <c r="D59" s="179">
        <v>4.80186457288071</v>
      </c>
      <c r="E59" s="167">
        <v>4.735925660461487</v>
      </c>
      <c r="F59" s="167">
        <v>4.965088398284702</v>
      </c>
      <c r="G59" s="167">
        <v>7.525350226310186</v>
      </c>
      <c r="H59" s="168">
        <f t="shared" si="0"/>
        <v>0.014781924328782559</v>
      </c>
      <c r="I59" s="180">
        <f t="shared" si="2"/>
        <v>2.5602618280254843</v>
      </c>
      <c r="J59" s="171">
        <v>103</v>
      </c>
    </row>
    <row r="60" spans="1:10" ht="11.25">
      <c r="A60" s="178" t="s">
        <v>68</v>
      </c>
      <c r="B60" s="167">
        <v>3.458358540623515</v>
      </c>
      <c r="C60" s="167">
        <v>3.80567684921249</v>
      </c>
      <c r="D60" s="179">
        <v>2.935055034801212</v>
      </c>
      <c r="E60" s="167">
        <v>3.216199134352838</v>
      </c>
      <c r="F60" s="167">
        <v>4.0315773018986745</v>
      </c>
      <c r="G60" s="167">
        <v>3.8290240646683764</v>
      </c>
      <c r="H60" s="168">
        <f t="shared" si="0"/>
        <v>0.1433046903187899</v>
      </c>
      <c r="I60" s="180">
        <f t="shared" si="2"/>
        <v>-0.20255323723029806</v>
      </c>
      <c r="J60" s="171">
        <v>136</v>
      </c>
    </row>
    <row r="61" spans="1:10" ht="11.25">
      <c r="A61" s="178" t="s">
        <v>21</v>
      </c>
      <c r="B61" s="167">
        <v>76.59481459528311</v>
      </c>
      <c r="C61" s="167">
        <v>78.40564729960622</v>
      </c>
      <c r="D61" s="179">
        <v>80.66391810171298</v>
      </c>
      <c r="E61" s="167">
        <v>88.94799544215613</v>
      </c>
      <c r="F61" s="167">
        <v>89.26176084771166</v>
      </c>
      <c r="G61" s="167">
        <v>84.30157715045155</v>
      </c>
      <c r="H61" s="168">
        <f t="shared" si="0"/>
        <v>3.1667365631071362</v>
      </c>
      <c r="I61" s="180">
        <f t="shared" si="2"/>
        <v>-4.960183697260106</v>
      </c>
      <c r="J61" s="171">
        <v>7</v>
      </c>
    </row>
    <row r="62" spans="1:10" ht="11.25">
      <c r="A62" s="178" t="s">
        <v>88</v>
      </c>
      <c r="B62" s="167">
        <v>12.478844099653827</v>
      </c>
      <c r="C62" s="167">
        <v>12.640092601915839</v>
      </c>
      <c r="D62" s="179">
        <v>13.797380263236755</v>
      </c>
      <c r="E62" s="167">
        <v>14.992269877282155</v>
      </c>
      <c r="F62" s="167">
        <v>18.127544178984735</v>
      </c>
      <c r="G62" s="167">
        <v>19.333949081077805</v>
      </c>
      <c r="H62" s="168">
        <f t="shared" si="0"/>
        <v>1.412175019832727</v>
      </c>
      <c r="I62" s="180">
        <f t="shared" si="2"/>
        <v>1.2064049020930696</v>
      </c>
      <c r="J62" s="171">
        <v>54</v>
      </c>
    </row>
    <row r="63" spans="1:10" ht="11.25">
      <c r="A63" s="178" t="s">
        <v>23</v>
      </c>
      <c r="B63" s="167">
        <v>30.22452849499222</v>
      </c>
      <c r="C63" s="167">
        <v>29.066791278038963</v>
      </c>
      <c r="D63" s="179">
        <v>31.289138202211475</v>
      </c>
      <c r="E63" s="167">
        <v>30.70492393768952</v>
      </c>
      <c r="F63" s="167">
        <v>27.13916840909502</v>
      </c>
      <c r="G63" s="167">
        <v>41.90697334421507</v>
      </c>
      <c r="H63" s="168">
        <f t="shared" si="0"/>
        <v>-0.7713400214743</v>
      </c>
      <c r="I63" s="180">
        <f t="shared" si="2"/>
        <v>14.767804935120047</v>
      </c>
      <c r="J63" s="171">
        <v>20</v>
      </c>
    </row>
    <row r="64" spans="1:10" ht="11.25">
      <c r="A64" s="178" t="s">
        <v>5</v>
      </c>
      <c r="B64" s="167">
        <v>2.317114987165984</v>
      </c>
      <c r="C64" s="167">
        <v>2.317114987165984</v>
      </c>
      <c r="D64" s="179">
        <v>2.2740508827062254</v>
      </c>
      <c r="E64" s="167">
        <v>2.2739567380005115</v>
      </c>
      <c r="F64" s="167">
        <v>2.360184210211122</v>
      </c>
      <c r="G64" s="167">
        <v>2.2739567380005115</v>
      </c>
      <c r="H64" s="168">
        <f t="shared" si="0"/>
        <v>0.010767305761284485</v>
      </c>
      <c r="I64" s="180">
        <f t="shared" si="2"/>
        <v>-0.08622747221061067</v>
      </c>
      <c r="J64" s="171">
        <v>156</v>
      </c>
    </row>
    <row r="65" spans="1:10" ht="11.25">
      <c r="A65" s="178" t="s">
        <v>149</v>
      </c>
      <c r="B65" s="167">
        <v>2.2990945024020237</v>
      </c>
      <c r="C65" s="167">
        <v>2.524652490321605</v>
      </c>
      <c r="D65" s="179">
        <v>3.368787421632054</v>
      </c>
      <c r="E65" s="167">
        <v>4.09159901725731</v>
      </c>
      <c r="F65" s="167">
        <v>4.199414670650488</v>
      </c>
      <c r="G65" s="167">
        <v>4.133161508811367</v>
      </c>
      <c r="H65" s="168">
        <f t="shared" si="0"/>
        <v>0.47508004206211607</v>
      </c>
      <c r="I65" s="180">
        <f t="shared" si="2"/>
        <v>-0.06625316183912133</v>
      </c>
      <c r="J65" s="171">
        <v>130</v>
      </c>
    </row>
    <row r="66" spans="1:10" ht="11.25">
      <c r="A66" s="178" t="s">
        <v>235</v>
      </c>
      <c r="B66" s="167">
        <v>10.496558298340913</v>
      </c>
      <c r="C66" s="167">
        <v>10.521098673716397</v>
      </c>
      <c r="D66" s="179">
        <v>9.555692927432498</v>
      </c>
      <c r="E66" s="167">
        <v>8.732934762981518</v>
      </c>
      <c r="F66" s="167">
        <v>8.563402717289694</v>
      </c>
      <c r="G66" s="167">
        <v>8.565019765097189</v>
      </c>
      <c r="H66" s="168">
        <f t="shared" si="0"/>
        <v>-0.4832888952628047</v>
      </c>
      <c r="I66" s="180">
        <f t="shared" si="2"/>
        <v>0.0016170478074943873</v>
      </c>
      <c r="J66" s="171">
        <v>93</v>
      </c>
    </row>
    <row r="67" spans="1:10" ht="11.25">
      <c r="A67" s="178" t="s">
        <v>164</v>
      </c>
      <c r="B67" s="167">
        <v>12.279266890965305</v>
      </c>
      <c r="C67" s="167">
        <v>13.85229956780856</v>
      </c>
      <c r="D67" s="179">
        <v>18.126693084814967</v>
      </c>
      <c r="E67" s="167">
        <v>15.395639281854919</v>
      </c>
      <c r="F67" s="167">
        <v>15.436351527008767</v>
      </c>
      <c r="G67" s="167">
        <v>14.725275879460156</v>
      </c>
      <c r="H67" s="168">
        <f t="shared" si="0"/>
        <v>0.7892711590108656</v>
      </c>
      <c r="I67" s="180">
        <f t="shared" si="2"/>
        <v>-0.7110756475486113</v>
      </c>
      <c r="J67" s="171">
        <v>65</v>
      </c>
    </row>
    <row r="68" spans="1:10" ht="11.25">
      <c r="A68" s="178" t="s">
        <v>89</v>
      </c>
      <c r="B68" s="167">
        <v>6.130897565508793</v>
      </c>
      <c r="C68" s="167">
        <v>6.8870829359692785</v>
      </c>
      <c r="D68" s="179">
        <v>8.709398598601625</v>
      </c>
      <c r="E68" s="167">
        <v>8.472204594036192</v>
      </c>
      <c r="F68" s="167">
        <v>6.41260730689779</v>
      </c>
      <c r="G68" s="167">
        <v>8.320929941136173</v>
      </c>
      <c r="H68" s="168">
        <f t="shared" si="0"/>
        <v>0.07042743534724938</v>
      </c>
      <c r="I68" s="180">
        <f t="shared" si="2"/>
        <v>1.9083226342383828</v>
      </c>
      <c r="J68" s="171">
        <v>97</v>
      </c>
    </row>
    <row r="69" spans="1:10" ht="11.25">
      <c r="A69" s="178" t="s">
        <v>90</v>
      </c>
      <c r="B69" s="167">
        <v>2.1196416185848324</v>
      </c>
      <c r="C69" s="167">
        <v>5.187770689111951</v>
      </c>
      <c r="D69" s="179">
        <v>5.033745613290671</v>
      </c>
      <c r="E69" s="167">
        <v>5.144480857023435</v>
      </c>
      <c r="F69" s="167">
        <v>5.340430190688316</v>
      </c>
      <c r="G69" s="167">
        <v>3.5441142840236166</v>
      </c>
      <c r="H69" s="168">
        <f t="shared" si="0"/>
        <v>0.805197143025871</v>
      </c>
      <c r="I69" s="180">
        <f t="shared" si="2"/>
        <v>-1.7963159066646996</v>
      </c>
      <c r="J69" s="171">
        <v>143</v>
      </c>
    </row>
    <row r="70" spans="1:10" ht="11.25">
      <c r="A70" s="178" t="s">
        <v>170</v>
      </c>
      <c r="B70" s="167">
        <v>4.540110370211854</v>
      </c>
      <c r="C70" s="167">
        <v>4.370502114317774</v>
      </c>
      <c r="D70" s="179">
        <v>4.599486655783521</v>
      </c>
      <c r="E70" s="167">
        <v>4.2848899957903495</v>
      </c>
      <c r="F70" s="167">
        <v>4.358874544645264</v>
      </c>
      <c r="G70" s="167">
        <v>4.33724146048548</v>
      </c>
      <c r="H70" s="168">
        <f aca="true" t="shared" si="3" ref="H70:H132">(F70-B70)/4</f>
        <v>-0.04530895639164756</v>
      </c>
      <c r="I70" s="180">
        <f t="shared" si="2"/>
        <v>-0.021633084159784488</v>
      </c>
      <c r="J70" s="171">
        <v>125</v>
      </c>
    </row>
    <row r="71" spans="1:10" ht="11.25">
      <c r="A71" s="178" t="s">
        <v>150</v>
      </c>
      <c r="B71" s="167">
        <v>4.90860480303515</v>
      </c>
      <c r="C71" s="167">
        <v>3.4306180607955254</v>
      </c>
      <c r="D71" s="179">
        <v>2.9064657477112026</v>
      </c>
      <c r="E71" s="167">
        <v>2.865806673624144</v>
      </c>
      <c r="F71" s="167">
        <v>3.4436758808210155</v>
      </c>
      <c r="G71" s="167">
        <v>4.398351525380052</v>
      </c>
      <c r="H71" s="168">
        <f t="shared" si="3"/>
        <v>-0.3662322305535336</v>
      </c>
      <c r="I71" s="180">
        <f t="shared" si="2"/>
        <v>0.9546756445590368</v>
      </c>
      <c r="J71" s="171">
        <v>124</v>
      </c>
    </row>
    <row r="72" spans="1:10" ht="11.25">
      <c r="A72" s="178" t="s">
        <v>165</v>
      </c>
      <c r="B72" s="167">
        <v>9.11343273135016</v>
      </c>
      <c r="C72" s="167">
        <v>8.635591645764189</v>
      </c>
      <c r="D72" s="179">
        <v>8.290637815185708</v>
      </c>
      <c r="E72" s="167">
        <v>8.760761522142154</v>
      </c>
      <c r="F72" s="167">
        <v>9.259257830166556</v>
      </c>
      <c r="G72" s="167">
        <v>10.68330350303265</v>
      </c>
      <c r="H72" s="168">
        <f t="shared" si="3"/>
        <v>0.036456274704098846</v>
      </c>
      <c r="I72" s="180">
        <f t="shared" si="2"/>
        <v>1.4240456728660948</v>
      </c>
      <c r="J72" s="171">
        <v>78</v>
      </c>
    </row>
    <row r="73" spans="1:10" ht="11.25">
      <c r="A73" s="178" t="s">
        <v>212</v>
      </c>
      <c r="B73" s="167">
        <v>94.41943835588113</v>
      </c>
      <c r="C73" s="167">
        <v>96.77882919923928</v>
      </c>
      <c r="D73" s="179">
        <v>99.31343076137735</v>
      </c>
      <c r="E73" s="167">
        <v>106.20357254328563</v>
      </c>
      <c r="F73" s="167">
        <v>108.77535279459998</v>
      </c>
      <c r="G73" s="167">
        <v>104.47331050311925</v>
      </c>
      <c r="H73" s="168">
        <f t="shared" si="3"/>
        <v>3.588978609679714</v>
      </c>
      <c r="I73" s="180">
        <f t="shared" si="2"/>
        <v>-4.302042291480731</v>
      </c>
      <c r="J73" s="171">
        <v>2</v>
      </c>
    </row>
    <row r="74" spans="1:10" ht="11.25">
      <c r="A74" s="178" t="s">
        <v>25</v>
      </c>
      <c r="B74" s="167">
        <v>4.715523820012954</v>
      </c>
      <c r="C74" s="167">
        <v>4.880004330992555</v>
      </c>
      <c r="D74" s="179">
        <v>4.745309037578232</v>
      </c>
      <c r="E74" s="167">
        <v>4.721554233460996</v>
      </c>
      <c r="F74" s="167">
        <v>4.71910612175149</v>
      </c>
      <c r="G74" s="167">
        <v>4.725100958318762</v>
      </c>
      <c r="H74" s="168">
        <f t="shared" si="3"/>
        <v>0.0008955754346340328</v>
      </c>
      <c r="I74" s="180">
        <f t="shared" si="2"/>
        <v>0.005994836567272621</v>
      </c>
      <c r="J74" s="171">
        <v>120</v>
      </c>
    </row>
    <row r="75" spans="1:10" ht="11.25">
      <c r="A75" s="178" t="s">
        <v>202</v>
      </c>
      <c r="B75" s="167">
        <v>34.13672262775223</v>
      </c>
      <c r="C75" s="167">
        <v>36.87923897281912</v>
      </c>
      <c r="D75" s="179">
        <v>42.903730387441776</v>
      </c>
      <c r="E75" s="167">
        <v>40.47282418007724</v>
      </c>
      <c r="F75" s="167">
        <v>42.176002454823205</v>
      </c>
      <c r="G75" s="167">
        <v>40.965194159038575</v>
      </c>
      <c r="H75" s="168">
        <f t="shared" si="3"/>
        <v>2.0098199567677444</v>
      </c>
      <c r="I75" s="180">
        <f t="shared" si="2"/>
        <v>-1.2108082957846307</v>
      </c>
      <c r="J75" s="171">
        <v>22</v>
      </c>
    </row>
    <row r="76" spans="1:10" ht="11.25">
      <c r="A76" s="178" t="s">
        <v>220</v>
      </c>
      <c r="B76" s="167">
        <v>25.878966072892705</v>
      </c>
      <c r="C76" s="167">
        <v>28.843925939676584</v>
      </c>
      <c r="D76" s="179">
        <v>25.844972735784168</v>
      </c>
      <c r="E76" s="167">
        <v>26.26681860918458</v>
      </c>
      <c r="F76" s="167">
        <v>24.846770597424786</v>
      </c>
      <c r="G76" s="167">
        <v>25.676491913625977</v>
      </c>
      <c r="H76" s="168">
        <f t="shared" si="3"/>
        <v>-0.25804886886697975</v>
      </c>
      <c r="I76" s="180">
        <f t="shared" si="2"/>
        <v>0.8297213162011907</v>
      </c>
      <c r="J76" s="171">
        <v>41</v>
      </c>
    </row>
    <row r="77" spans="1:10" ht="12.75" customHeight="1">
      <c r="A77" s="178" t="s">
        <v>260</v>
      </c>
      <c r="B77" s="167">
        <v>13.692581854212312</v>
      </c>
      <c r="C77" s="167">
        <v>14.233462560675619</v>
      </c>
      <c r="D77" s="179">
        <v>17.367493522338663</v>
      </c>
      <c r="E77" s="167">
        <v>23.588403384010352</v>
      </c>
      <c r="F77" s="167">
        <v>22.91340590579587</v>
      </c>
      <c r="G77" s="167">
        <v>28.903512986611336</v>
      </c>
      <c r="H77" s="168">
        <f t="shared" si="3"/>
        <v>2.3052060128958893</v>
      </c>
      <c r="I77" s="180">
        <f t="shared" si="2"/>
        <v>5.990107080815466</v>
      </c>
      <c r="J77" s="171">
        <v>35</v>
      </c>
    </row>
    <row r="78" spans="1:10" ht="11.25">
      <c r="A78" s="178" t="s">
        <v>186</v>
      </c>
      <c r="B78" s="167">
        <v>1.3980171676410882</v>
      </c>
      <c r="C78" s="167">
        <v>1.6251861295997265</v>
      </c>
      <c r="D78" s="179">
        <v>4.064072694214401</v>
      </c>
      <c r="E78" s="167">
        <v>2.605483870371491</v>
      </c>
      <c r="F78" s="167">
        <v>1.2048479262041085</v>
      </c>
      <c r="G78" s="167">
        <v>5.10782339097159</v>
      </c>
      <c r="H78" s="168">
        <f t="shared" si="3"/>
        <v>-0.04829231035924492</v>
      </c>
      <c r="I78" s="180">
        <f t="shared" si="2"/>
        <v>3.9029754647674815</v>
      </c>
      <c r="J78" s="171">
        <v>116</v>
      </c>
    </row>
    <row r="79" spans="1:10" ht="11.25">
      <c r="A79" s="178" t="s">
        <v>26</v>
      </c>
      <c r="B79" s="167">
        <v>8.779521138892472</v>
      </c>
      <c r="C79" s="167">
        <v>9.659682819150722</v>
      </c>
      <c r="D79" s="179">
        <v>8.184320579240294</v>
      </c>
      <c r="E79" s="167">
        <v>8.852014594293617</v>
      </c>
      <c r="F79" s="167">
        <v>7.639000389302271</v>
      </c>
      <c r="G79" s="167">
        <v>7.595978526663992</v>
      </c>
      <c r="H79" s="168">
        <f t="shared" si="3"/>
        <v>-0.28513018739755025</v>
      </c>
      <c r="I79" s="180">
        <f t="shared" si="2"/>
        <v>-0.04302186263827856</v>
      </c>
      <c r="J79" s="171">
        <v>102</v>
      </c>
    </row>
    <row r="80" spans="1:10" ht="11.25">
      <c r="A80" s="178" t="s">
        <v>47</v>
      </c>
      <c r="B80" s="167">
        <v>20.36649866365023</v>
      </c>
      <c r="C80" s="167">
        <v>20.056319170095275</v>
      </c>
      <c r="D80" s="179">
        <v>20.441417262674836</v>
      </c>
      <c r="E80" s="167">
        <v>21.417214829015744</v>
      </c>
      <c r="F80" s="167">
        <v>19.825507909207076</v>
      </c>
      <c r="G80" s="167">
        <v>18.65179822615876</v>
      </c>
      <c r="H80" s="168">
        <f t="shared" si="3"/>
        <v>-0.1352476886107885</v>
      </c>
      <c r="I80" s="180">
        <f t="shared" si="2"/>
        <v>-1.1737096830483154</v>
      </c>
      <c r="J80" s="171">
        <v>57</v>
      </c>
    </row>
    <row r="81" spans="1:10" ht="11.25">
      <c r="A81" s="178" t="s">
        <v>27</v>
      </c>
      <c r="B81" s="167">
        <v>58.130234276000756</v>
      </c>
      <c r="C81" s="167">
        <v>62.201116611550155</v>
      </c>
      <c r="D81" s="179">
        <v>58.11390549748523</v>
      </c>
      <c r="E81" s="167">
        <v>58.84215321170687</v>
      </c>
      <c r="F81" s="167">
        <v>55.87298077580552</v>
      </c>
      <c r="G81" s="167">
        <v>69.969245762082</v>
      </c>
      <c r="H81" s="168">
        <f t="shared" si="3"/>
        <v>-0.5643133750488083</v>
      </c>
      <c r="I81" s="180">
        <f t="shared" si="2"/>
        <v>14.096264986276474</v>
      </c>
      <c r="J81" s="171">
        <v>12</v>
      </c>
    </row>
    <row r="82" spans="1:10" ht="11.25">
      <c r="A82" s="178" t="s">
        <v>151</v>
      </c>
      <c r="B82" s="167">
        <v>21.319406180903727</v>
      </c>
      <c r="C82" s="167">
        <v>21.9942349141706</v>
      </c>
      <c r="D82" s="179">
        <v>23.016266171282474</v>
      </c>
      <c r="E82" s="167">
        <v>25.496904439742167</v>
      </c>
      <c r="F82" s="167">
        <v>18.23371639436713</v>
      </c>
      <c r="G82" s="167">
        <v>19.564248616641716</v>
      </c>
      <c r="H82" s="168">
        <f t="shared" si="3"/>
        <v>-0.7714224466341495</v>
      </c>
      <c r="I82" s="180">
        <f t="shared" si="2"/>
        <v>1.330532222274588</v>
      </c>
      <c r="J82" s="171">
        <v>52</v>
      </c>
    </row>
    <row r="83" spans="1:10" ht="11.25">
      <c r="A83" s="178" t="s">
        <v>48</v>
      </c>
      <c r="B83" s="167">
        <v>69.14917670806118</v>
      </c>
      <c r="C83" s="167">
        <v>66.73367027347437</v>
      </c>
      <c r="D83" s="179">
        <v>64.54230412085194</v>
      </c>
      <c r="E83" s="167">
        <v>62.72698336098325</v>
      </c>
      <c r="F83" s="167">
        <v>66.63448609340654</v>
      </c>
      <c r="G83" s="167">
        <v>66.32957994172756</v>
      </c>
      <c r="H83" s="168">
        <f t="shared" si="3"/>
        <v>-0.62867265366366</v>
      </c>
      <c r="I83" s="180">
        <f t="shared" si="2"/>
        <v>-0.3049061516789777</v>
      </c>
      <c r="J83" s="171">
        <v>14</v>
      </c>
    </row>
    <row r="84" spans="1:10" ht="11.25">
      <c r="A84" s="178" t="s">
        <v>187</v>
      </c>
      <c r="B84" s="167">
        <v>10.99945646445786</v>
      </c>
      <c r="C84" s="167">
        <v>13.416213372088102</v>
      </c>
      <c r="D84" s="179">
        <v>12.975972306337527</v>
      </c>
      <c r="E84" s="167">
        <v>16.462997274275505</v>
      </c>
      <c r="F84" s="167">
        <v>16.367061709127352</v>
      </c>
      <c r="G84" s="167">
        <v>23.705915871633252</v>
      </c>
      <c r="H84" s="168">
        <f t="shared" si="3"/>
        <v>1.3419013111673732</v>
      </c>
      <c r="I84" s="180">
        <f t="shared" si="2"/>
        <v>7.3388541625059</v>
      </c>
      <c r="J84" s="171">
        <v>42</v>
      </c>
    </row>
    <row r="85" spans="1:10" ht="11.25">
      <c r="A85" s="178" t="s">
        <v>107</v>
      </c>
      <c r="B85" s="167">
        <v>8.592990467058957</v>
      </c>
      <c r="C85" s="167">
        <v>8.983006957335322</v>
      </c>
      <c r="D85" s="179">
        <v>9.297946803385884</v>
      </c>
      <c r="E85" s="167">
        <v>10.85419086220855</v>
      </c>
      <c r="F85" s="167">
        <v>10.947277096068927</v>
      </c>
      <c r="G85" s="167">
        <v>12.830880256990918</v>
      </c>
      <c r="H85" s="168">
        <f t="shared" si="3"/>
        <v>0.5885716572524924</v>
      </c>
      <c r="I85" s="180">
        <f t="shared" si="2"/>
        <v>1.8836031609219912</v>
      </c>
      <c r="J85" s="171">
        <v>72</v>
      </c>
    </row>
    <row r="86" spans="1:10" ht="11.25">
      <c r="A86" s="178" t="s">
        <v>236</v>
      </c>
      <c r="B86" s="167">
        <v>3.0615149882125707</v>
      </c>
      <c r="C86" s="167">
        <v>3.277248507540304</v>
      </c>
      <c r="D86" s="179">
        <v>3.0539988361800354</v>
      </c>
      <c r="E86" s="167">
        <v>3.0551121386247218</v>
      </c>
      <c r="F86" s="167">
        <v>3.0553061843616205</v>
      </c>
      <c r="G86" s="167">
        <v>2.854465028089444</v>
      </c>
      <c r="H86" s="168">
        <f t="shared" si="3"/>
        <v>-0.00155220096273756</v>
      </c>
      <c r="I86" s="180">
        <f t="shared" si="2"/>
        <v>-0.20084115627217658</v>
      </c>
      <c r="J86" s="171">
        <v>147</v>
      </c>
    </row>
    <row r="87" spans="1:10" ht="11.25">
      <c r="A87" s="178" t="s">
        <v>188</v>
      </c>
      <c r="B87" s="167">
        <v>5.873797076621559</v>
      </c>
      <c r="C87" s="167">
        <v>6.769571937644983</v>
      </c>
      <c r="D87" s="179">
        <v>4.1422493039068256</v>
      </c>
      <c r="E87" s="167">
        <v>6.216774795673264</v>
      </c>
      <c r="F87" s="167">
        <v>6.142124328981504</v>
      </c>
      <c r="G87" s="167">
        <v>6.537632605909488</v>
      </c>
      <c r="H87" s="168">
        <f t="shared" si="3"/>
        <v>0.0670818130899864</v>
      </c>
      <c r="I87" s="180">
        <f t="shared" si="2"/>
        <v>0.39550827692798407</v>
      </c>
      <c r="J87" s="171">
        <v>106</v>
      </c>
    </row>
    <row r="88" spans="1:10" ht="11.25">
      <c r="A88" s="178" t="s">
        <v>28</v>
      </c>
      <c r="B88" s="167">
        <v>6.36966481116497</v>
      </c>
      <c r="C88" s="167">
        <v>5.81935142886959</v>
      </c>
      <c r="D88" s="179">
        <v>5.101748125782789</v>
      </c>
      <c r="E88" s="167">
        <v>5.868182255046301</v>
      </c>
      <c r="F88" s="167">
        <v>5.516634554588814</v>
      </c>
      <c r="G88" s="167">
        <v>5.176316646894395</v>
      </c>
      <c r="H88" s="168">
        <f t="shared" si="3"/>
        <v>-0.21325756414403907</v>
      </c>
      <c r="I88" s="180">
        <f t="shared" si="2"/>
        <v>-0.34031790769441894</v>
      </c>
      <c r="J88" s="171">
        <v>114</v>
      </c>
    </row>
    <row r="89" spans="1:10" ht="11.25">
      <c r="A89" s="178" t="s">
        <v>189</v>
      </c>
      <c r="B89" s="167">
        <v>10.571042096539365</v>
      </c>
      <c r="C89" s="167">
        <v>12.532640709796587</v>
      </c>
      <c r="D89" s="179">
        <v>25.57299816324746</v>
      </c>
      <c r="E89" s="167">
        <v>30.00543397524997</v>
      </c>
      <c r="F89" s="167">
        <v>28.917425263490642</v>
      </c>
      <c r="G89" s="167">
        <v>29.548551240352428</v>
      </c>
      <c r="H89" s="168">
        <f t="shared" si="3"/>
        <v>4.586595791737819</v>
      </c>
      <c r="I89" s="180">
        <f t="shared" si="2"/>
        <v>0.6311259768617852</v>
      </c>
      <c r="J89" s="171">
        <v>34</v>
      </c>
    </row>
    <row r="90" spans="1:10" ht="11.25">
      <c r="A90" s="178" t="s">
        <v>91</v>
      </c>
      <c r="B90" s="167">
        <v>5.288641594217574</v>
      </c>
      <c r="C90" s="167">
        <v>5.95059633289357</v>
      </c>
      <c r="D90" s="179">
        <v>4.546915074552915</v>
      </c>
      <c r="E90" s="167">
        <v>4.503266620213499</v>
      </c>
      <c r="F90" s="167">
        <v>4.251528574609609</v>
      </c>
      <c r="G90" s="167">
        <v>5.486157221372272</v>
      </c>
      <c r="H90" s="168">
        <f t="shared" si="3"/>
        <v>-0.2592782549019912</v>
      </c>
      <c r="I90" s="180">
        <f t="shared" si="2"/>
        <v>1.2346286467626628</v>
      </c>
      <c r="J90" s="171">
        <v>112</v>
      </c>
    </row>
    <row r="91" spans="1:10" ht="12.75" customHeight="1">
      <c r="A91" s="178" t="s">
        <v>78</v>
      </c>
      <c r="B91" s="167">
        <v>5.253438826906385</v>
      </c>
      <c r="C91" s="167">
        <v>5.166155524628758</v>
      </c>
      <c r="D91" s="179">
        <v>4.709084639710307</v>
      </c>
      <c r="E91" s="167">
        <v>6.586639088979099</v>
      </c>
      <c r="F91" s="167">
        <v>5.363396649241336</v>
      </c>
      <c r="G91" s="167">
        <v>9.430115407241244</v>
      </c>
      <c r="H91" s="168">
        <f t="shared" si="3"/>
        <v>0.02748945558373772</v>
      </c>
      <c r="I91" s="180">
        <f t="shared" si="2"/>
        <v>4.066718757999908</v>
      </c>
      <c r="J91" s="171">
        <v>84</v>
      </c>
    </row>
    <row r="92" spans="1:10" ht="11.25">
      <c r="A92" s="178" t="s">
        <v>29</v>
      </c>
      <c r="B92" s="167">
        <v>5.223937261440771</v>
      </c>
      <c r="C92" s="167">
        <v>5.879818619453877</v>
      </c>
      <c r="D92" s="179">
        <v>5.660272850098398</v>
      </c>
      <c r="E92" s="167">
        <v>6.833893723758067</v>
      </c>
      <c r="F92" s="167">
        <v>7.761800442694457</v>
      </c>
      <c r="G92" s="167">
        <v>8.106994333689574</v>
      </c>
      <c r="H92" s="168">
        <f t="shared" si="3"/>
        <v>0.6344657953134216</v>
      </c>
      <c r="I92" s="180">
        <f t="shared" si="2"/>
        <v>0.3451938909951169</v>
      </c>
      <c r="J92" s="171">
        <v>98</v>
      </c>
    </row>
    <row r="93" spans="1:10" ht="11.25">
      <c r="A93" s="178" t="s">
        <v>108</v>
      </c>
      <c r="B93" s="167">
        <v>6.9042083268367955</v>
      </c>
      <c r="C93" s="167">
        <v>6.828047236653253</v>
      </c>
      <c r="D93" s="179">
        <v>8.313735869081473</v>
      </c>
      <c r="E93" s="167">
        <v>7.974040520456281</v>
      </c>
      <c r="F93" s="167">
        <v>7.823282687917464</v>
      </c>
      <c r="G93" s="167">
        <v>8.641894734842621</v>
      </c>
      <c r="H93" s="168">
        <f t="shared" si="3"/>
        <v>0.22976859027016716</v>
      </c>
      <c r="I93" s="180">
        <f t="shared" si="2"/>
        <v>0.818612046925157</v>
      </c>
      <c r="J93" s="171">
        <v>91</v>
      </c>
    </row>
    <row r="94" spans="1:10" ht="11.25">
      <c r="A94" s="178" t="s">
        <v>222</v>
      </c>
      <c r="B94" s="167">
        <v>62.83329800825599</v>
      </c>
      <c r="C94" s="167">
        <v>64.9700274690481</v>
      </c>
      <c r="D94" s="179">
        <v>69.20277920690047</v>
      </c>
      <c r="E94" s="167">
        <v>81.58188218159634</v>
      </c>
      <c r="F94" s="167">
        <v>77.60010400014764</v>
      </c>
      <c r="G94" s="167">
        <v>81.21435190373951</v>
      </c>
      <c r="H94" s="168">
        <f t="shared" si="3"/>
        <v>3.691701497972913</v>
      </c>
      <c r="I94" s="180">
        <f t="shared" si="2"/>
        <v>3.614247903591874</v>
      </c>
      <c r="J94" s="171">
        <v>10</v>
      </c>
    </row>
    <row r="95" spans="1:10" ht="11.25">
      <c r="A95" s="178" t="s">
        <v>203</v>
      </c>
      <c r="B95" s="167">
        <v>4.153128499662139</v>
      </c>
      <c r="C95" s="167">
        <v>4.082111907693145</v>
      </c>
      <c r="D95" s="179">
        <v>3.897140965539752</v>
      </c>
      <c r="E95" s="167">
        <v>4.750613346664208</v>
      </c>
      <c r="F95" s="167">
        <v>5.447113686711357</v>
      </c>
      <c r="G95" s="167">
        <v>5.431915650648241</v>
      </c>
      <c r="H95" s="168">
        <f t="shared" si="3"/>
        <v>0.3234962967623045</v>
      </c>
      <c r="I95" s="180">
        <f t="shared" si="2"/>
        <v>-0.015198036063115872</v>
      </c>
      <c r="J95" s="171">
        <v>113</v>
      </c>
    </row>
    <row r="96" spans="1:10" ht="11.25">
      <c r="A96" s="178" t="s">
        <v>31</v>
      </c>
      <c r="B96" s="167">
        <v>27.533164802869315</v>
      </c>
      <c r="C96" s="167">
        <v>25.695612030112024</v>
      </c>
      <c r="D96" s="179">
        <v>30.320991831004097</v>
      </c>
      <c r="E96" s="167">
        <v>29.527764939602363</v>
      </c>
      <c r="F96" s="167">
        <v>29.92475575484749</v>
      </c>
      <c r="G96" s="167">
        <v>37.70510475569979</v>
      </c>
      <c r="H96" s="168">
        <f t="shared" si="3"/>
        <v>0.5978977379945434</v>
      </c>
      <c r="I96" s="180">
        <f t="shared" si="2"/>
        <v>7.780349000852304</v>
      </c>
      <c r="J96" s="171">
        <v>24</v>
      </c>
    </row>
    <row r="97" spans="1:10" ht="11.25">
      <c r="A97" s="178" t="s">
        <v>237</v>
      </c>
      <c r="B97" s="167">
        <v>3.4876451178395147</v>
      </c>
      <c r="C97" s="167">
        <v>3.682283695621999</v>
      </c>
      <c r="D97" s="179">
        <v>3.2576084723814223</v>
      </c>
      <c r="E97" s="167">
        <v>3.0551121386247218</v>
      </c>
      <c r="F97" s="167">
        <v>3.0553061843616205</v>
      </c>
      <c r="G97" s="167">
        <v>2.854465028089444</v>
      </c>
      <c r="H97" s="168">
        <f t="shared" si="3"/>
        <v>-0.10808473336947355</v>
      </c>
      <c r="I97" s="180">
        <f t="shared" si="2"/>
        <v>-0.20084115627217658</v>
      </c>
      <c r="J97" s="171">
        <v>148</v>
      </c>
    </row>
    <row r="98" spans="1:10" ht="11.25">
      <c r="A98" s="178" t="s">
        <v>93</v>
      </c>
      <c r="B98" s="167">
        <v>5.358710458264822</v>
      </c>
      <c r="C98" s="167">
        <v>5.988129751094333</v>
      </c>
      <c r="D98" s="179">
        <v>6.246948557821528</v>
      </c>
      <c r="E98" s="167">
        <v>7.899130944729244</v>
      </c>
      <c r="F98" s="167">
        <v>7.934055182505781</v>
      </c>
      <c r="G98" s="167">
        <v>7.495872987568042</v>
      </c>
      <c r="H98" s="168">
        <f t="shared" si="3"/>
        <v>0.6438361810602398</v>
      </c>
      <c r="I98" s="180">
        <f t="shared" si="2"/>
        <v>-0.43818219493773913</v>
      </c>
      <c r="J98" s="171">
        <v>104</v>
      </c>
    </row>
    <row r="99" spans="1:10" ht="11.25">
      <c r="A99" s="178" t="s">
        <v>110</v>
      </c>
      <c r="B99" s="167">
        <v>13.130149815442957</v>
      </c>
      <c r="C99" s="167">
        <v>12.261307737987794</v>
      </c>
      <c r="D99" s="179">
        <v>11.531063875055365</v>
      </c>
      <c r="E99" s="167">
        <v>17.166266721913097</v>
      </c>
      <c r="F99" s="167">
        <v>17.431751331933917</v>
      </c>
      <c r="G99" s="167">
        <v>14.759558379780668</v>
      </c>
      <c r="H99" s="168">
        <f t="shared" si="3"/>
        <v>1.07540037912274</v>
      </c>
      <c r="I99" s="180">
        <f t="shared" si="2"/>
        <v>-2.6721929521532495</v>
      </c>
      <c r="J99" s="171">
        <v>64</v>
      </c>
    </row>
    <row r="100" spans="1:10" ht="11.25">
      <c r="A100" s="178" t="s">
        <v>166</v>
      </c>
      <c r="B100" s="167">
        <v>25.286936481755482</v>
      </c>
      <c r="C100" s="167">
        <v>25.49331217661908</v>
      </c>
      <c r="D100" s="179">
        <v>29.78490438793841</v>
      </c>
      <c r="E100" s="167">
        <v>30.97599885140246</v>
      </c>
      <c r="F100" s="167">
        <v>31.16501820536443</v>
      </c>
      <c r="G100" s="167">
        <v>31.891870092995468</v>
      </c>
      <c r="H100" s="168">
        <f t="shared" si="3"/>
        <v>1.4695204309022367</v>
      </c>
      <c r="I100" s="180">
        <f t="shared" si="2"/>
        <v>0.7268518876310388</v>
      </c>
      <c r="J100" s="171">
        <v>31</v>
      </c>
    </row>
    <row r="101" spans="1:10" ht="11.25">
      <c r="A101" s="178" t="s">
        <v>402</v>
      </c>
      <c r="D101" s="179"/>
      <c r="G101" s="167"/>
      <c r="H101" s="168"/>
      <c r="I101" s="180"/>
      <c r="J101" s="171"/>
    </row>
    <row r="102" spans="1:10" ht="12.75" customHeight="1">
      <c r="A102" s="178" t="s">
        <v>403</v>
      </c>
      <c r="B102" s="167">
        <v>2.800607551317852</v>
      </c>
      <c r="C102" s="167">
        <v>2.867311837272629</v>
      </c>
      <c r="D102" s="179">
        <v>1.936106210202935</v>
      </c>
      <c r="E102" s="167">
        <v>3.129580949405849</v>
      </c>
      <c r="F102" s="167">
        <v>3.8501521500019744</v>
      </c>
      <c r="G102" s="167">
        <v>3.8517691978094675</v>
      </c>
      <c r="H102" s="168">
        <f t="shared" si="3"/>
        <v>0.2623861496710306</v>
      </c>
      <c r="I102" s="180">
        <f aca="true" t="shared" si="4" ref="I102:I132">G102-F102</f>
        <v>0.001617047807493055</v>
      </c>
      <c r="J102" s="171">
        <v>135</v>
      </c>
    </row>
    <row r="103" spans="1:10" ht="11.25">
      <c r="A103" s="178" t="s">
        <v>58</v>
      </c>
      <c r="B103" s="167">
        <v>2.919744604256953</v>
      </c>
      <c r="C103" s="167">
        <v>2.919744604256953</v>
      </c>
      <c r="D103" s="179">
        <v>2.9592985902962616</v>
      </c>
      <c r="E103" s="167">
        <v>2.959176076637038</v>
      </c>
      <c r="F103" s="167">
        <v>3.2038371244537074</v>
      </c>
      <c r="G103" s="167">
        <v>0.024539359414746095</v>
      </c>
      <c r="H103" s="168">
        <f t="shared" si="3"/>
        <v>0.07102313004918859</v>
      </c>
      <c r="I103" s="180">
        <f t="shared" si="4"/>
        <v>-3.179297765038961</v>
      </c>
      <c r="J103" s="171">
        <v>161</v>
      </c>
    </row>
    <row r="104" spans="1:10" ht="11.25">
      <c r="A104" s="178" t="s">
        <v>79</v>
      </c>
      <c r="B104" s="167">
        <v>9.386397696491072</v>
      </c>
      <c r="C104" s="167">
        <v>8.680513310681732</v>
      </c>
      <c r="D104" s="179">
        <v>8.535075478285107</v>
      </c>
      <c r="E104" s="167">
        <v>9.023194450846972</v>
      </c>
      <c r="F104" s="167">
        <v>29.789663136152544</v>
      </c>
      <c r="G104" s="167">
        <v>38.40331580825057</v>
      </c>
      <c r="H104" s="168">
        <f t="shared" si="3"/>
        <v>5.100816359915369</v>
      </c>
      <c r="I104" s="180">
        <f t="shared" si="4"/>
        <v>8.613652672098024</v>
      </c>
      <c r="J104" s="171">
        <v>23</v>
      </c>
    </row>
    <row r="105" spans="1:10" ht="11.25">
      <c r="A105" s="178" t="s">
        <v>111</v>
      </c>
      <c r="B105" s="167">
        <v>6.64075521334185</v>
      </c>
      <c r="C105" s="167">
        <v>6.710073834817747</v>
      </c>
      <c r="D105" s="179">
        <v>6.660540291935282</v>
      </c>
      <c r="E105" s="167">
        <v>7.1373679811184</v>
      </c>
      <c r="F105" s="167">
        <v>8.81299377751566</v>
      </c>
      <c r="G105" s="167">
        <v>9.38141204303242</v>
      </c>
      <c r="H105" s="168">
        <f t="shared" si="3"/>
        <v>0.5430596410434523</v>
      </c>
      <c r="I105" s="180">
        <f t="shared" si="4"/>
        <v>0.56841826551676</v>
      </c>
      <c r="J105" s="171">
        <v>85</v>
      </c>
    </row>
    <row r="106" spans="1:10" ht="11.25">
      <c r="A106" s="178" t="s">
        <v>223</v>
      </c>
      <c r="B106" s="167">
        <v>3.1222620126607445</v>
      </c>
      <c r="C106" s="167">
        <v>2.4703953677684765</v>
      </c>
      <c r="D106" s="179">
        <v>2.536517871001702</v>
      </c>
      <c r="E106" s="167">
        <v>3.1154611756127073</v>
      </c>
      <c r="F106" s="167">
        <v>3.6315196831602643</v>
      </c>
      <c r="G106" s="167">
        <v>3.787960436427498</v>
      </c>
      <c r="H106" s="168">
        <f t="shared" si="3"/>
        <v>0.12731441762487994</v>
      </c>
      <c r="I106" s="180">
        <f t="shared" si="4"/>
        <v>0.15644075326723383</v>
      </c>
      <c r="J106" s="171">
        <v>139</v>
      </c>
    </row>
    <row r="107" spans="1:10" ht="11.25">
      <c r="A107" s="178" t="s">
        <v>134</v>
      </c>
      <c r="B107" s="167">
        <v>6.282832005530145</v>
      </c>
      <c r="C107" s="167">
        <v>6.6118205799175325</v>
      </c>
      <c r="D107" s="179">
        <v>8.522059597325745</v>
      </c>
      <c r="E107" s="167">
        <v>8.371734896310658</v>
      </c>
      <c r="F107" s="167">
        <v>11.12325000342033</v>
      </c>
      <c r="G107" s="167">
        <v>13.612033249606922</v>
      </c>
      <c r="H107" s="168">
        <f t="shared" si="3"/>
        <v>1.210104499472546</v>
      </c>
      <c r="I107" s="180">
        <f t="shared" si="4"/>
        <v>2.4887832461865926</v>
      </c>
      <c r="J107" s="171">
        <v>69</v>
      </c>
    </row>
    <row r="108" spans="1:10" ht="11.25">
      <c r="A108" s="178" t="s">
        <v>34</v>
      </c>
      <c r="B108" s="167">
        <v>78.81010025927435</v>
      </c>
      <c r="C108" s="167">
        <v>79.95351714281789</v>
      </c>
      <c r="D108" s="179">
        <v>80.96599815498496</v>
      </c>
      <c r="E108" s="167">
        <v>84.78618136625091</v>
      </c>
      <c r="F108" s="167">
        <v>87.57018410803389</v>
      </c>
      <c r="G108" s="167">
        <v>88.65928797253099</v>
      </c>
      <c r="H108" s="168">
        <f t="shared" si="3"/>
        <v>2.190020962189884</v>
      </c>
      <c r="I108" s="180">
        <f t="shared" si="4"/>
        <v>1.0891038644971047</v>
      </c>
      <c r="J108" s="171">
        <v>4</v>
      </c>
    </row>
    <row r="109" spans="1:10" ht="11.25">
      <c r="A109" s="178" t="s">
        <v>153</v>
      </c>
      <c r="B109" s="167">
        <v>8.158687028122813</v>
      </c>
      <c r="C109" s="167">
        <v>8.233656165829164</v>
      </c>
      <c r="D109" s="179">
        <v>7.815950526136733</v>
      </c>
      <c r="E109" s="167">
        <v>9.224622760820996</v>
      </c>
      <c r="F109" s="167">
        <v>8.562296259210083</v>
      </c>
      <c r="G109" s="167">
        <v>8.572256998220288</v>
      </c>
      <c r="H109" s="168">
        <f t="shared" si="3"/>
        <v>0.10090230777181741</v>
      </c>
      <c r="I109" s="180">
        <f t="shared" si="4"/>
        <v>0.009960739010205444</v>
      </c>
      <c r="J109" s="171">
        <v>92</v>
      </c>
    </row>
    <row r="110" spans="1:10" ht="11.25">
      <c r="A110" s="178" t="s">
        <v>239</v>
      </c>
      <c r="B110" s="167">
        <v>9.83190165981673</v>
      </c>
      <c r="C110" s="167">
        <v>10.344326798760623</v>
      </c>
      <c r="D110" s="179">
        <v>8.995960835047235</v>
      </c>
      <c r="E110" s="167">
        <v>8.81481071395045</v>
      </c>
      <c r="F110" s="167">
        <v>9.227753446038028</v>
      </c>
      <c r="G110" s="167">
        <v>8.740011573540379</v>
      </c>
      <c r="H110" s="168">
        <f t="shared" si="3"/>
        <v>-0.15103705344467544</v>
      </c>
      <c r="I110" s="180">
        <f t="shared" si="4"/>
        <v>-0.487741872497649</v>
      </c>
      <c r="J110" s="171">
        <v>90</v>
      </c>
    </row>
    <row r="111" spans="1:10" ht="11.25">
      <c r="A111" s="178" t="s">
        <v>51</v>
      </c>
      <c r="B111" s="167">
        <v>20.881480098016254</v>
      </c>
      <c r="C111" s="167">
        <v>20.576433110233936</v>
      </c>
      <c r="D111" s="179">
        <v>20.713648886895918</v>
      </c>
      <c r="E111" s="167">
        <v>20.601298273629144</v>
      </c>
      <c r="F111" s="167">
        <v>20.479811434759775</v>
      </c>
      <c r="G111" s="167">
        <v>10.589107075971803</v>
      </c>
      <c r="H111" s="168">
        <f t="shared" si="3"/>
        <v>-0.10041716581411997</v>
      </c>
      <c r="I111" s="180">
        <f t="shared" si="4"/>
        <v>-9.890704358787971</v>
      </c>
      <c r="J111" s="171">
        <v>79</v>
      </c>
    </row>
    <row r="112" spans="1:10" ht="11.25">
      <c r="A112" s="178" t="s">
        <v>167</v>
      </c>
      <c r="B112" s="167">
        <v>4.750468772394713</v>
      </c>
      <c r="C112" s="167">
        <v>5.2477218825985075</v>
      </c>
      <c r="D112" s="179">
        <v>8.05311886916487</v>
      </c>
      <c r="E112" s="167">
        <v>7.89369180542274</v>
      </c>
      <c r="F112" s="167">
        <v>8.905506722418071</v>
      </c>
      <c r="G112" s="167">
        <v>10.583265357099744</v>
      </c>
      <c r="H112" s="168">
        <f t="shared" si="3"/>
        <v>1.0387594875058395</v>
      </c>
      <c r="I112" s="180">
        <f t="shared" si="4"/>
        <v>1.6777586346816733</v>
      </c>
      <c r="J112" s="171">
        <v>80</v>
      </c>
    </row>
    <row r="113" spans="1:10" ht="11.25">
      <c r="A113" s="178" t="s">
        <v>95</v>
      </c>
      <c r="B113" s="167">
        <v>12.834638666526113</v>
      </c>
      <c r="C113" s="167">
        <v>12.794260629902348</v>
      </c>
      <c r="D113" s="179">
        <v>13.02053797737013</v>
      </c>
      <c r="E113" s="167">
        <v>13.691697367403746</v>
      </c>
      <c r="F113" s="167">
        <v>18.298057271633063</v>
      </c>
      <c r="G113" s="167">
        <v>19.88757419109381</v>
      </c>
      <c r="H113" s="168">
        <f t="shared" si="3"/>
        <v>1.3658546512767376</v>
      </c>
      <c r="I113" s="180">
        <f t="shared" si="4"/>
        <v>1.589516919460749</v>
      </c>
      <c r="J113" s="171">
        <v>50</v>
      </c>
    </row>
    <row r="114" spans="1:10" ht="12.75" customHeight="1">
      <c r="A114" s="178" t="s">
        <v>404</v>
      </c>
      <c r="B114" s="167">
        <v>2.1730666018590514</v>
      </c>
      <c r="C114" s="167">
        <v>2.1976069772345377</v>
      </c>
      <c r="D114" s="179">
        <v>1.8483069827029082</v>
      </c>
      <c r="E114" s="167">
        <v>2.863122381110402</v>
      </c>
      <c r="F114" s="167">
        <v>3.7623565573513247</v>
      </c>
      <c r="G114" s="167">
        <v>3.7639736051588177</v>
      </c>
      <c r="H114" s="168">
        <f t="shared" si="3"/>
        <v>0.3973224888730683</v>
      </c>
      <c r="I114" s="180">
        <f t="shared" si="4"/>
        <v>0.001617047807493055</v>
      </c>
      <c r="J114" s="171">
        <v>140</v>
      </c>
    </row>
    <row r="115" spans="1:10" ht="11.25">
      <c r="A115" s="178" t="s">
        <v>35</v>
      </c>
      <c r="B115" s="167">
        <v>9.231798173375173</v>
      </c>
      <c r="C115" s="167">
        <v>8.311483929529654</v>
      </c>
      <c r="D115" s="179">
        <v>7.335470627688692</v>
      </c>
      <c r="E115" s="167">
        <v>7.802077671072081</v>
      </c>
      <c r="F115" s="167">
        <v>7.905200240303395</v>
      </c>
      <c r="G115" s="167">
        <v>7.931608026293803</v>
      </c>
      <c r="H115" s="168">
        <f t="shared" si="3"/>
        <v>-0.33164948326794463</v>
      </c>
      <c r="I115" s="180">
        <f t="shared" si="4"/>
        <v>0.026407785990408605</v>
      </c>
      <c r="J115" s="171">
        <v>100</v>
      </c>
    </row>
    <row r="116" spans="1:10" ht="11.25">
      <c r="A116" s="178" t="s">
        <v>190</v>
      </c>
      <c r="B116" s="167">
        <v>23.333766902286683</v>
      </c>
      <c r="C116" s="167">
        <v>23.643699081792512</v>
      </c>
      <c r="D116" s="179">
        <v>20.278180733616768</v>
      </c>
      <c r="E116" s="167">
        <v>28.957269370427802</v>
      </c>
      <c r="F116" s="167">
        <v>30.42036799370922</v>
      </c>
      <c r="G116" s="167">
        <v>45.31852936802135</v>
      </c>
      <c r="H116" s="168">
        <f t="shared" si="3"/>
        <v>1.7716502728556343</v>
      </c>
      <c r="I116" s="180">
        <f t="shared" si="4"/>
        <v>14.898161374312131</v>
      </c>
      <c r="J116" s="171">
        <v>19</v>
      </c>
    </row>
    <row r="117" spans="1:10" ht="11.25">
      <c r="A117" s="178" t="s">
        <v>205</v>
      </c>
      <c r="B117" s="167">
        <v>20.175623074782475</v>
      </c>
      <c r="C117" s="167">
        <v>21.48938262342926</v>
      </c>
      <c r="D117" s="179">
        <v>21.824738113887836</v>
      </c>
      <c r="E117" s="167">
        <v>24.766153768664438</v>
      </c>
      <c r="F117" s="167">
        <v>24.605295586071737</v>
      </c>
      <c r="G117" s="167">
        <v>26.584745501811195</v>
      </c>
      <c r="H117" s="168">
        <f t="shared" si="3"/>
        <v>1.1074181278223154</v>
      </c>
      <c r="I117" s="180">
        <f t="shared" si="4"/>
        <v>1.9794499157394583</v>
      </c>
      <c r="J117" s="171">
        <v>38</v>
      </c>
    </row>
    <row r="118" spans="1:10" ht="11.25">
      <c r="A118" s="178" t="s">
        <v>405</v>
      </c>
      <c r="B118" s="167">
        <v>1.0414818635396104</v>
      </c>
      <c r="C118" s="167">
        <v>1.0414818635396104</v>
      </c>
      <c r="D118" s="179">
        <v>1.8728473580783944</v>
      </c>
      <c r="E118" s="167">
        <v>3.066324716169946</v>
      </c>
      <c r="F118" s="167">
        <v>3.7868959167660714</v>
      </c>
      <c r="G118" s="167">
        <v>3.7885129645735636</v>
      </c>
      <c r="H118" s="168">
        <f t="shared" si="3"/>
        <v>0.6863535133066152</v>
      </c>
      <c r="I118" s="180">
        <f t="shared" si="4"/>
        <v>0.0016170478074921668</v>
      </c>
      <c r="J118" s="171">
        <v>138</v>
      </c>
    </row>
    <row r="119" spans="1:10" ht="11.25">
      <c r="A119" s="178" t="s">
        <v>168</v>
      </c>
      <c r="B119" s="167">
        <v>32.0539323673864</v>
      </c>
      <c r="C119" s="167">
        <v>29.116495634637634</v>
      </c>
      <c r="D119" s="179">
        <v>27.611510791494386</v>
      </c>
      <c r="E119" s="167">
        <v>30.534752203078817</v>
      </c>
      <c r="F119" s="167">
        <v>30.44544106636006</v>
      </c>
      <c r="G119" s="167">
        <v>32.65656219449943</v>
      </c>
      <c r="H119" s="168">
        <f t="shared" si="3"/>
        <v>-0.40212282525658516</v>
      </c>
      <c r="I119" s="180">
        <f t="shared" si="4"/>
        <v>2.211121128139368</v>
      </c>
      <c r="J119" s="171">
        <v>28</v>
      </c>
    </row>
    <row r="120" spans="1:10" ht="11.25">
      <c r="A120" s="178" t="s">
        <v>240</v>
      </c>
      <c r="B120" s="167">
        <v>6.972249773323655</v>
      </c>
      <c r="C120" s="167">
        <v>6.397949450814506</v>
      </c>
      <c r="D120" s="179">
        <v>4.672004698955931</v>
      </c>
      <c r="E120" s="167">
        <v>6.861409256745462</v>
      </c>
      <c r="F120" s="167">
        <v>6.924882314301714</v>
      </c>
      <c r="G120" s="167">
        <v>6.580643370891491</v>
      </c>
      <c r="H120" s="168">
        <f t="shared" si="3"/>
        <v>-0.01184186475548521</v>
      </c>
      <c r="I120" s="180">
        <f t="shared" si="4"/>
        <v>-0.34423894341022265</v>
      </c>
      <c r="J120" s="171">
        <v>105</v>
      </c>
    </row>
    <row r="121" spans="1:10" ht="11.25">
      <c r="A121" s="178" t="s">
        <v>181</v>
      </c>
      <c r="B121" s="167">
        <v>0.5280487347551245</v>
      </c>
      <c r="C121" s="167">
        <v>0.5280487347551245</v>
      </c>
      <c r="D121" s="179">
        <v>6.3247053228099785</v>
      </c>
      <c r="E121" s="167">
        <v>6.25388799442529</v>
      </c>
      <c r="F121" s="167">
        <v>0.6541151808922249</v>
      </c>
      <c r="G121" s="167">
        <v>1E-12</v>
      </c>
      <c r="H121" s="168">
        <f t="shared" si="3"/>
        <v>0.031516611534275096</v>
      </c>
      <c r="I121" s="180">
        <f t="shared" si="4"/>
        <v>-0.6541151808912249</v>
      </c>
      <c r="J121" s="171">
        <v>162</v>
      </c>
    </row>
    <row r="122" spans="1:10" ht="11.25">
      <c r="A122" s="178" t="s">
        <v>176</v>
      </c>
      <c r="B122" s="167">
        <v>14.791000360981291</v>
      </c>
      <c r="C122" s="167">
        <v>14.951270465499528</v>
      </c>
      <c r="D122" s="179">
        <v>16.330252495953594</v>
      </c>
      <c r="E122" s="167">
        <v>16.901179798665773</v>
      </c>
      <c r="F122" s="167">
        <v>17.382280744747966</v>
      </c>
      <c r="G122" s="167">
        <v>16.958408527165673</v>
      </c>
      <c r="H122" s="168">
        <f t="shared" si="3"/>
        <v>0.6478200959416687</v>
      </c>
      <c r="I122" s="180">
        <f t="shared" si="4"/>
        <v>-0.4238722175822929</v>
      </c>
      <c r="J122" s="171">
        <v>60</v>
      </c>
    </row>
    <row r="123" spans="1:10" ht="11.25">
      <c r="A123" s="178" t="s">
        <v>224</v>
      </c>
      <c r="B123" s="167">
        <v>15.44824769446338</v>
      </c>
      <c r="C123" s="167">
        <v>15.874930320211158</v>
      </c>
      <c r="D123" s="179">
        <v>16.48137470391801</v>
      </c>
      <c r="E123" s="167">
        <v>18.41913229020633</v>
      </c>
      <c r="F123" s="167">
        <v>30.26142612268251</v>
      </c>
      <c r="G123" s="167">
        <v>15.89690668637359</v>
      </c>
      <c r="H123" s="168">
        <f t="shared" si="3"/>
        <v>3.703294607054783</v>
      </c>
      <c r="I123" s="180">
        <f t="shared" si="4"/>
        <v>-14.364519436308921</v>
      </c>
      <c r="J123" s="171">
        <v>61</v>
      </c>
    </row>
    <row r="124" spans="1:10" ht="11.25">
      <c r="A124" s="178" t="s">
        <v>36</v>
      </c>
      <c r="B124" s="167">
        <v>7.275611994489652</v>
      </c>
      <c r="C124" s="167">
        <v>7.53380501965594</v>
      </c>
      <c r="D124" s="179">
        <v>7.497132645613945</v>
      </c>
      <c r="E124" s="167">
        <v>7.862011943073368</v>
      </c>
      <c r="F124" s="167">
        <v>9.32228217731521</v>
      </c>
      <c r="G124" s="167">
        <v>9.205435414635094</v>
      </c>
      <c r="H124" s="168">
        <f t="shared" si="3"/>
        <v>0.5116675457063893</v>
      </c>
      <c r="I124" s="180">
        <f t="shared" si="4"/>
        <v>-0.11684676268011529</v>
      </c>
      <c r="J124" s="171">
        <v>87</v>
      </c>
    </row>
    <row r="125" spans="1:10" ht="11.25">
      <c r="A125" s="178" t="s">
        <v>37</v>
      </c>
      <c r="B125" s="167">
        <v>17.539372517908596</v>
      </c>
      <c r="C125" s="167">
        <v>16.84442167516743</v>
      </c>
      <c r="D125" s="179">
        <v>23.545105716367694</v>
      </c>
      <c r="E125" s="167">
        <v>25.424521150125884</v>
      </c>
      <c r="F125" s="167">
        <v>34.974773119096234</v>
      </c>
      <c r="G125" s="167">
        <v>32.971046332483134</v>
      </c>
      <c r="H125" s="168">
        <f t="shared" si="3"/>
        <v>4.3588501502969095</v>
      </c>
      <c r="I125" s="180">
        <f t="shared" si="4"/>
        <v>-2.0037267866131003</v>
      </c>
      <c r="J125" s="171">
        <v>27</v>
      </c>
    </row>
    <row r="126" spans="1:10" ht="11.25">
      <c r="A126" s="178" t="s">
        <v>406</v>
      </c>
      <c r="B126" s="167">
        <v>14.818610034402546</v>
      </c>
      <c r="C126" s="167">
        <v>15.23230539161577</v>
      </c>
      <c r="D126" s="179">
        <v>14.675621217170285</v>
      </c>
      <c r="E126" s="167">
        <v>15.957168354677526</v>
      </c>
      <c r="F126" s="167">
        <v>15.619322099907427</v>
      </c>
      <c r="G126" s="167">
        <v>10.922302576927486</v>
      </c>
      <c r="H126" s="168">
        <f t="shared" si="3"/>
        <v>0.20017801637622012</v>
      </c>
      <c r="I126" s="180">
        <f t="shared" si="4"/>
        <v>-4.697019522979941</v>
      </c>
      <c r="J126" s="171">
        <v>77</v>
      </c>
    </row>
    <row r="127" spans="1:10" ht="11.25">
      <c r="A127" s="178" t="s">
        <v>191</v>
      </c>
      <c r="B127" s="167">
        <v>2.638388172084861</v>
      </c>
      <c r="C127" s="167">
        <v>4.227588892196513</v>
      </c>
      <c r="D127" s="179">
        <v>3.901044789941409</v>
      </c>
      <c r="E127" s="167">
        <v>3.5942990849805025</v>
      </c>
      <c r="F127" s="167">
        <v>3.212961149126011</v>
      </c>
      <c r="G127" s="167">
        <v>2.096524464315526</v>
      </c>
      <c r="H127" s="168">
        <f t="shared" si="3"/>
        <v>0.14364324426028752</v>
      </c>
      <c r="I127" s="180">
        <f t="shared" si="4"/>
        <v>-1.116436684810485</v>
      </c>
      <c r="J127" s="171">
        <v>157</v>
      </c>
    </row>
    <row r="128" spans="1:10" ht="11.25">
      <c r="A128" s="178" t="s">
        <v>215</v>
      </c>
      <c r="B128" s="167">
        <v>68.67585110128958</v>
      </c>
      <c r="C128" s="167">
        <v>73.03463235203328</v>
      </c>
      <c r="D128" s="179">
        <v>71.92255655393097</v>
      </c>
      <c r="E128" s="167">
        <v>77.19255673505133</v>
      </c>
      <c r="F128" s="167">
        <v>76.39637501595571</v>
      </c>
      <c r="G128" s="167">
        <v>86.67192342929813</v>
      </c>
      <c r="H128" s="168">
        <f t="shared" si="3"/>
        <v>1.9301309786665328</v>
      </c>
      <c r="I128" s="180">
        <f t="shared" si="4"/>
        <v>10.27554841334242</v>
      </c>
      <c r="J128" s="171">
        <v>5</v>
      </c>
    </row>
    <row r="129" spans="1:10" ht="11.25">
      <c r="A129" s="178" t="s">
        <v>38</v>
      </c>
      <c r="B129" s="167">
        <v>12.01522830705357</v>
      </c>
      <c r="C129" s="167">
        <v>15.370199199979801</v>
      </c>
      <c r="D129" s="179">
        <v>17.61491660086586</v>
      </c>
      <c r="E129" s="167">
        <v>22.46726448950138</v>
      </c>
      <c r="F129" s="167">
        <v>26.3528864432928</v>
      </c>
      <c r="G129" s="167">
        <v>23.335962155781804</v>
      </c>
      <c r="H129" s="168">
        <f t="shared" si="3"/>
        <v>3.5844145340598073</v>
      </c>
      <c r="I129" s="180">
        <f t="shared" si="4"/>
        <v>-3.016924287510996</v>
      </c>
      <c r="J129" s="171">
        <v>43</v>
      </c>
    </row>
    <row r="130" spans="1:10" ht="11.25">
      <c r="A130" s="178" t="s">
        <v>59</v>
      </c>
      <c r="B130" s="167">
        <v>11.902441709034985</v>
      </c>
      <c r="C130" s="167">
        <v>12.716955561939807</v>
      </c>
      <c r="D130" s="179">
        <v>12.813245601353119</v>
      </c>
      <c r="E130" s="167">
        <v>14.059992554223252</v>
      </c>
      <c r="F130" s="167">
        <v>15.313502984068272</v>
      </c>
      <c r="G130" s="167">
        <v>20.637268676986523</v>
      </c>
      <c r="H130" s="168">
        <f t="shared" si="3"/>
        <v>0.8527653187583217</v>
      </c>
      <c r="I130" s="180">
        <f t="shared" si="4"/>
        <v>5.323765692918251</v>
      </c>
      <c r="J130" s="171">
        <v>48</v>
      </c>
    </row>
    <row r="131" spans="1:10" ht="11.25">
      <c r="A131" s="178" t="s">
        <v>154</v>
      </c>
      <c r="B131" s="167">
        <v>5.485192255950494</v>
      </c>
      <c r="C131" s="167">
        <v>5.317093402949641</v>
      </c>
      <c r="D131" s="179">
        <v>5.5851104880640925</v>
      </c>
      <c r="E131" s="167">
        <v>6.156840444895056</v>
      </c>
      <c r="F131" s="167">
        <v>6.1911926261755665</v>
      </c>
      <c r="G131" s="167">
        <v>3.0773786110966665</v>
      </c>
      <c r="H131" s="168">
        <f t="shared" si="3"/>
        <v>0.17650009255626808</v>
      </c>
      <c r="I131" s="180">
        <f t="shared" si="4"/>
        <v>-3.1138140150789</v>
      </c>
      <c r="J131" s="171">
        <v>146</v>
      </c>
    </row>
    <row r="132" spans="1:10" ht="11.25">
      <c r="A132" s="178" t="s">
        <v>155</v>
      </c>
      <c r="B132" s="167">
        <v>3.698834885746135</v>
      </c>
      <c r="C132" s="167">
        <v>3.719897484996278</v>
      </c>
      <c r="D132" s="179">
        <v>3.4342563305888807</v>
      </c>
      <c r="E132" s="167">
        <v>4.212397960190348</v>
      </c>
      <c r="F132" s="167">
        <v>4.249559661672091</v>
      </c>
      <c r="G132" s="167">
        <v>4.246357907013256</v>
      </c>
      <c r="H132" s="168">
        <f t="shared" si="3"/>
        <v>0.13768119398148904</v>
      </c>
      <c r="I132" s="180">
        <f t="shared" si="4"/>
        <v>-0.0032017546588347656</v>
      </c>
      <c r="J132" s="171">
        <v>126</v>
      </c>
    </row>
    <row r="133" spans="1:10" ht="11.25">
      <c r="A133" s="170" t="s">
        <v>407</v>
      </c>
      <c r="B133" s="171"/>
      <c r="C133" s="171"/>
      <c r="D133" s="171"/>
      <c r="E133" s="171"/>
      <c r="F133" s="171"/>
      <c r="H133" s="168"/>
      <c r="I133" s="180"/>
      <c r="J133" s="171"/>
    </row>
    <row r="134" spans="1:10" ht="11.25">
      <c r="A134" s="178" t="s">
        <v>408</v>
      </c>
      <c r="B134" s="167">
        <v>3.5571722428500436</v>
      </c>
      <c r="C134" s="167">
        <v>3.577199888656775</v>
      </c>
      <c r="D134" s="179">
        <v>3.3975215146063658</v>
      </c>
      <c r="E134" s="167">
        <v>4.344175550550218</v>
      </c>
      <c r="F134" s="167">
        <v>4.523841979116807</v>
      </c>
      <c r="G134" s="167">
        <v>4.126748630325139</v>
      </c>
      <c r="H134" s="168"/>
      <c r="I134" s="180"/>
      <c r="J134" s="171">
        <v>131</v>
      </c>
    </row>
    <row r="135" spans="1:10" ht="11.25">
      <c r="A135" s="178" t="s">
        <v>241</v>
      </c>
      <c r="B135" s="167">
        <v>5.4364874581034295</v>
      </c>
      <c r="C135" s="167">
        <v>5.325948242988853</v>
      </c>
      <c r="D135" s="179">
        <v>5.0876697026610875</v>
      </c>
      <c r="E135" s="167">
        <v>6.502223392038651</v>
      </c>
      <c r="F135" s="167">
        <v>6.663975063121541</v>
      </c>
      <c r="G135" s="167">
        <v>4.6203052050941595</v>
      </c>
      <c r="H135" s="168">
        <f aca="true" t="shared" si="5" ref="H135:H173">(F135-B135)/4</f>
        <v>0.3068719012545278</v>
      </c>
      <c r="I135" s="180">
        <f aca="true" t="shared" si="6" ref="I135:I152">G135-F135</f>
        <v>-2.043669858027381</v>
      </c>
      <c r="J135" s="171">
        <v>122</v>
      </c>
    </row>
    <row r="136" spans="1:10" ht="12" customHeight="1">
      <c r="A136" s="178" t="s">
        <v>129</v>
      </c>
      <c r="B136" s="167">
        <v>0.9120539323673609</v>
      </c>
      <c r="C136" s="167">
        <v>1.2778745792078672</v>
      </c>
      <c r="D136" s="179">
        <v>1.570289469616217</v>
      </c>
      <c r="E136" s="167">
        <v>1.6436432231226352</v>
      </c>
      <c r="F136" s="167">
        <v>2.541035561030451</v>
      </c>
      <c r="G136" s="167">
        <v>2.3810106345803534</v>
      </c>
      <c r="H136" s="168">
        <f t="shared" si="5"/>
        <v>0.4072454071657725</v>
      </c>
      <c r="I136" s="180">
        <f t="shared" si="6"/>
        <v>-0.16002492645009747</v>
      </c>
      <c r="J136" s="171">
        <v>153</v>
      </c>
    </row>
    <row r="137" spans="1:10" ht="11.25">
      <c r="A137" s="178" t="s">
        <v>192</v>
      </c>
      <c r="B137" s="167">
        <v>35.83354519803662</v>
      </c>
      <c r="C137" s="167">
        <v>36.23626346664297</v>
      </c>
      <c r="D137" s="179">
        <v>40.656568225373285</v>
      </c>
      <c r="E137" s="167">
        <v>45.039187823033956</v>
      </c>
      <c r="F137" s="167">
        <v>47.436092762530585</v>
      </c>
      <c r="G137" s="167">
        <v>47.299885263216716</v>
      </c>
      <c r="H137" s="168">
        <f t="shared" si="5"/>
        <v>2.900636891123492</v>
      </c>
      <c r="I137" s="180">
        <f t="shared" si="6"/>
        <v>-0.1362074993138691</v>
      </c>
      <c r="J137" s="171">
        <v>18</v>
      </c>
    </row>
    <row r="138" spans="1:10" ht="11.25">
      <c r="A138" s="178" t="s">
        <v>97</v>
      </c>
      <c r="B138" s="167">
        <v>10.149116493576619</v>
      </c>
      <c r="C138" s="167">
        <v>10.089135372908668</v>
      </c>
      <c r="D138" s="179">
        <v>11.240667411245509</v>
      </c>
      <c r="E138" s="167">
        <v>17.08037831522277</v>
      </c>
      <c r="F138" s="167">
        <v>17.63529374893771</v>
      </c>
      <c r="G138" s="167">
        <v>14.960482312374642</v>
      </c>
      <c r="H138" s="168">
        <f t="shared" si="5"/>
        <v>1.8715443138402725</v>
      </c>
      <c r="I138" s="180">
        <f t="shared" si="6"/>
        <v>-2.6748114365630666</v>
      </c>
      <c r="J138" s="171">
        <v>63</v>
      </c>
    </row>
    <row r="139" spans="1:10" ht="11.25">
      <c r="A139" s="178" t="s">
        <v>113</v>
      </c>
      <c r="B139" s="167">
        <v>4.881919980377656</v>
      </c>
      <c r="C139" s="167">
        <v>4.933814510802907</v>
      </c>
      <c r="D139" s="179">
        <v>5.26570556316323</v>
      </c>
      <c r="E139" s="167">
        <v>5.292478467832343</v>
      </c>
      <c r="F139" s="167">
        <v>4.492517140729711</v>
      </c>
      <c r="G139" s="167">
        <v>4.896240519323591</v>
      </c>
      <c r="H139" s="168">
        <f t="shared" si="5"/>
        <v>-0.09735070991198636</v>
      </c>
      <c r="I139" s="180">
        <f t="shared" si="6"/>
        <v>0.4037233785938801</v>
      </c>
      <c r="J139" s="171">
        <v>118</v>
      </c>
    </row>
    <row r="140" spans="1:10" ht="11.25">
      <c r="A140" s="178" t="s">
        <v>98</v>
      </c>
      <c r="B140" s="167">
        <v>5.839082386890619</v>
      </c>
      <c r="C140" s="167">
        <v>6.500228568188948</v>
      </c>
      <c r="D140" s="179">
        <v>5.123771657416741</v>
      </c>
      <c r="E140" s="167">
        <v>5.080099321468674</v>
      </c>
      <c r="F140" s="167">
        <v>4.735815898552654</v>
      </c>
      <c r="G140" s="167">
        <v>5.561789260494849</v>
      </c>
      <c r="H140" s="168">
        <f t="shared" si="5"/>
        <v>-0.2758166220844913</v>
      </c>
      <c r="I140" s="180">
        <f t="shared" si="6"/>
        <v>0.8259733619421947</v>
      </c>
      <c r="J140" s="171">
        <v>111</v>
      </c>
    </row>
    <row r="141" spans="1:10" ht="11.25">
      <c r="A141" s="178" t="s">
        <v>227</v>
      </c>
      <c r="B141" s="167">
        <v>81.87164364333933</v>
      </c>
      <c r="C141" s="167">
        <v>83.87433326836104</v>
      </c>
      <c r="D141" s="179">
        <v>86.11006732224328</v>
      </c>
      <c r="E141" s="167">
        <v>87.52983346819173</v>
      </c>
      <c r="F141" s="167">
        <v>94.46792270014328</v>
      </c>
      <c r="G141" s="167">
        <v>99.47440356585206</v>
      </c>
      <c r="H141" s="168">
        <f t="shared" si="5"/>
        <v>3.1490697642009877</v>
      </c>
      <c r="I141" s="180">
        <f t="shared" si="6"/>
        <v>5.006480865708781</v>
      </c>
      <c r="J141" s="171">
        <v>3</v>
      </c>
    </row>
    <row r="142" spans="1:10" ht="11.25">
      <c r="A142" s="178" t="s">
        <v>40</v>
      </c>
      <c r="B142" s="167">
        <v>13.906095928860893</v>
      </c>
      <c r="C142" s="167">
        <v>13.90745657772664</v>
      </c>
      <c r="D142" s="179">
        <v>11.029087739191654</v>
      </c>
      <c r="E142" s="167">
        <v>12.867100268154138</v>
      </c>
      <c r="F142" s="167">
        <v>15.661926812806614</v>
      </c>
      <c r="G142" s="167">
        <v>19.813456948172988</v>
      </c>
      <c r="H142" s="168">
        <f t="shared" si="5"/>
        <v>0.4389577209864304</v>
      </c>
      <c r="I142" s="180">
        <f t="shared" si="6"/>
        <v>4.151530135366373</v>
      </c>
      <c r="J142" s="171">
        <v>51</v>
      </c>
    </row>
    <row r="143" spans="1:10" ht="11.25">
      <c r="A143" s="178" t="s">
        <v>242</v>
      </c>
      <c r="B143" s="167">
        <v>3.618069870012598</v>
      </c>
      <c r="C143" s="167">
        <v>4.291908174040439</v>
      </c>
      <c r="D143" s="179">
        <v>3.9733617499913554</v>
      </c>
      <c r="E143" s="167">
        <v>4.1323095154634055</v>
      </c>
      <c r="F143" s="167">
        <v>4.157343790178282</v>
      </c>
      <c r="G143" s="167">
        <v>3.9585034522705405</v>
      </c>
      <c r="H143" s="168">
        <f t="shared" si="5"/>
        <v>0.13481848004142094</v>
      </c>
      <c r="I143" s="180">
        <f t="shared" si="6"/>
        <v>-0.19884033790774147</v>
      </c>
      <c r="J143" s="171">
        <v>133</v>
      </c>
    </row>
    <row r="144" spans="1:10" ht="11.25">
      <c r="A144" s="178" t="s">
        <v>114</v>
      </c>
      <c r="B144" s="167">
        <v>3.0907376542045877</v>
      </c>
      <c r="C144" s="167">
        <v>1.276652937200219</v>
      </c>
      <c r="D144" s="179">
        <v>2.42550582406766</v>
      </c>
      <c r="E144" s="167">
        <v>3.052633199904568</v>
      </c>
      <c r="F144" s="167">
        <v>3.238112046002628</v>
      </c>
      <c r="G144" s="167">
        <v>2.820199973230618</v>
      </c>
      <c r="H144" s="168">
        <f t="shared" si="5"/>
        <v>0.03684359794951009</v>
      </c>
      <c r="I144" s="180">
        <f t="shared" si="6"/>
        <v>-0.41791207277201003</v>
      </c>
      <c r="J144" s="171">
        <v>149</v>
      </c>
    </row>
    <row r="145" spans="1:10" ht="11.25">
      <c r="A145" s="178" t="s">
        <v>135</v>
      </c>
      <c r="B145" s="167">
        <v>23.13175050634319</v>
      </c>
      <c r="C145" s="167">
        <v>25.832843838341024</v>
      </c>
      <c r="D145" s="179">
        <v>26.20592729281614</v>
      </c>
      <c r="E145" s="167">
        <v>27.51737429932283</v>
      </c>
      <c r="F145" s="167">
        <v>28.48674022085853</v>
      </c>
      <c r="G145" s="167">
        <v>32.06823837728693</v>
      </c>
      <c r="H145" s="168">
        <f t="shared" si="5"/>
        <v>1.3387474286288343</v>
      </c>
      <c r="I145" s="180">
        <f t="shared" si="6"/>
        <v>3.5814981564284025</v>
      </c>
      <c r="J145" s="171">
        <v>29</v>
      </c>
    </row>
    <row r="146" spans="1:10" ht="11.25">
      <c r="A146" s="178" t="s">
        <v>41</v>
      </c>
      <c r="B146" s="167">
        <v>54.44468673469185</v>
      </c>
      <c r="C146" s="167">
        <v>58.163749590840666</v>
      </c>
      <c r="D146" s="179">
        <v>62.29216037773553</v>
      </c>
      <c r="E146" s="167">
        <v>71.25782335492687</v>
      </c>
      <c r="F146" s="167">
        <v>67.6652657866287</v>
      </c>
      <c r="G146" s="167">
        <v>70.22444129237378</v>
      </c>
      <c r="H146" s="168">
        <f t="shared" si="5"/>
        <v>3.3051447629842112</v>
      </c>
      <c r="I146" s="180">
        <f t="shared" si="6"/>
        <v>2.5591755057450882</v>
      </c>
      <c r="J146" s="171">
        <v>11</v>
      </c>
    </row>
    <row r="147" spans="1:10" ht="11.25">
      <c r="A147" s="178" t="s">
        <v>206</v>
      </c>
      <c r="B147" s="167">
        <v>34.679474502751404</v>
      </c>
      <c r="C147" s="167">
        <v>33.3594025748707</v>
      </c>
      <c r="D147" s="179">
        <v>37.31427170011176</v>
      </c>
      <c r="E147" s="167">
        <v>42.43295858880595</v>
      </c>
      <c r="F147" s="167">
        <v>46.07671654461732</v>
      </c>
      <c r="G147" s="167">
        <v>34.7389902222927</v>
      </c>
      <c r="H147" s="168">
        <f t="shared" si="5"/>
        <v>2.849310510466479</v>
      </c>
      <c r="I147" s="180">
        <f t="shared" si="6"/>
        <v>-11.33772632232462</v>
      </c>
      <c r="J147" s="171">
        <v>26</v>
      </c>
    </row>
    <row r="148" spans="1:10" ht="11.25">
      <c r="A148" s="178" t="s">
        <v>115</v>
      </c>
      <c r="B148" s="167">
        <v>6.948113038408035</v>
      </c>
      <c r="C148" s="167">
        <v>6.188332331456594</v>
      </c>
      <c r="D148" s="179">
        <v>5.671728419935654</v>
      </c>
      <c r="E148" s="167">
        <v>5.659796978888507</v>
      </c>
      <c r="F148" s="167">
        <v>5.383552643437367</v>
      </c>
      <c r="G148" s="167">
        <v>9.27616736155676</v>
      </c>
      <c r="H148" s="168">
        <f t="shared" si="5"/>
        <v>-0.391140098742667</v>
      </c>
      <c r="I148" s="180">
        <f t="shared" si="6"/>
        <v>3.8926147181193933</v>
      </c>
      <c r="J148" s="171">
        <v>86</v>
      </c>
    </row>
    <row r="149" spans="1:10" ht="11.25">
      <c r="A149" s="178" t="s">
        <v>171</v>
      </c>
      <c r="B149" s="167">
        <v>4.766082667251547</v>
      </c>
      <c r="C149" s="167">
        <v>4.163632276094518</v>
      </c>
      <c r="D149" s="179">
        <v>3.8968186709951493</v>
      </c>
      <c r="E149" s="167">
        <v>4.286721361813662</v>
      </c>
      <c r="F149" s="167">
        <v>4.25804671058457</v>
      </c>
      <c r="G149" s="167">
        <v>4.162795548180546</v>
      </c>
      <c r="H149" s="168">
        <f t="shared" si="5"/>
        <v>-0.1270089891667443</v>
      </c>
      <c r="I149" s="180">
        <f t="shared" si="6"/>
        <v>-0.09525116240402376</v>
      </c>
      <c r="J149" s="171">
        <v>129</v>
      </c>
    </row>
    <row r="150" spans="1:10" ht="11.25">
      <c r="A150" s="178" t="s">
        <v>42</v>
      </c>
      <c r="B150" s="167">
        <v>14.755778465843514</v>
      </c>
      <c r="C150" s="167">
        <v>26.60789543869862</v>
      </c>
      <c r="D150" s="179">
        <v>28.170499242563558</v>
      </c>
      <c r="E150" s="167">
        <v>25.820797464131207</v>
      </c>
      <c r="F150" s="167">
        <v>30.271625083449855</v>
      </c>
      <c r="G150" s="167">
        <v>31.342375366161164</v>
      </c>
      <c r="H150" s="168">
        <f t="shared" si="5"/>
        <v>3.8789616544015852</v>
      </c>
      <c r="I150" s="180">
        <f t="shared" si="6"/>
        <v>1.070750282711309</v>
      </c>
      <c r="J150" s="171">
        <v>32</v>
      </c>
    </row>
    <row r="151" spans="1:10" ht="11.25">
      <c r="A151" s="178" t="s">
        <v>43</v>
      </c>
      <c r="B151" s="167">
        <v>3.5267688018956136</v>
      </c>
      <c r="C151" s="167">
        <v>3.3974584635518785</v>
      </c>
      <c r="D151" s="179">
        <v>3.2010621385606517</v>
      </c>
      <c r="E151" s="167">
        <v>3.26915116536267</v>
      </c>
      <c r="F151" s="167">
        <v>3.012880977615258</v>
      </c>
      <c r="G151" s="167">
        <v>2.7414253156614325</v>
      </c>
      <c r="H151" s="168">
        <f t="shared" si="5"/>
        <v>-0.12847195607008888</v>
      </c>
      <c r="I151" s="180">
        <f t="shared" si="6"/>
        <v>-0.27145566195382553</v>
      </c>
      <c r="J151" s="171">
        <v>150</v>
      </c>
    </row>
    <row r="152" spans="1:10" ht="14.25" customHeight="1">
      <c r="A152" s="185" t="s">
        <v>193</v>
      </c>
      <c r="B152" s="181">
        <v>8.537155335046844</v>
      </c>
      <c r="C152" s="181">
        <v>11.842151373353472</v>
      </c>
      <c r="D152" s="182">
        <v>11.289494154064244</v>
      </c>
      <c r="E152" s="181">
        <v>14.204809316957432</v>
      </c>
      <c r="F152" s="181">
        <v>12.723025838435555</v>
      </c>
      <c r="G152" s="181">
        <v>11.025852094418012</v>
      </c>
      <c r="H152" s="183">
        <f t="shared" si="5"/>
        <v>1.046467625847178</v>
      </c>
      <c r="I152" s="183">
        <f t="shared" si="6"/>
        <v>-1.6971737440175438</v>
      </c>
      <c r="J152" s="184">
        <v>76</v>
      </c>
    </row>
    <row r="153" spans="1:15" ht="11.25">
      <c r="A153" s="170" t="s">
        <v>409</v>
      </c>
      <c r="B153" s="171"/>
      <c r="C153" s="171"/>
      <c r="D153" s="171"/>
      <c r="E153" s="171"/>
      <c r="F153" s="171"/>
      <c r="H153" s="168"/>
      <c r="I153" s="180"/>
      <c r="J153" s="171"/>
      <c r="O153" s="171" t="s">
        <v>269</v>
      </c>
    </row>
    <row r="154" spans="1:10" ht="11.25">
      <c r="A154" s="178" t="s">
        <v>410</v>
      </c>
      <c r="B154" s="167">
        <v>59.56134430123578</v>
      </c>
      <c r="C154" s="167">
        <v>63.74397138970177</v>
      </c>
      <c r="D154" s="179">
        <v>65.63769922484794</v>
      </c>
      <c r="E154" s="167">
        <v>62.43082616783697</v>
      </c>
      <c r="F154" s="167">
        <v>62.576532867742586</v>
      </c>
      <c r="G154" s="167">
        <v>60.902301549034874</v>
      </c>
      <c r="H154" s="168">
        <f>(F154-B154)/4</f>
        <v>0.753797141626702</v>
      </c>
      <c r="I154" s="180">
        <f aca="true" t="shared" si="7" ref="I154:I164">G154-F154</f>
        <v>-1.6742313187077116</v>
      </c>
      <c r="J154" s="171">
        <v>15</v>
      </c>
    </row>
    <row r="155" spans="1:10" ht="11.25">
      <c r="A155" s="178" t="s">
        <v>225</v>
      </c>
      <c r="B155" s="167">
        <v>31.01322459780259</v>
      </c>
      <c r="C155" s="167">
        <v>31.921173714533342</v>
      </c>
      <c r="D155" s="179">
        <v>33.88561808918913</v>
      </c>
      <c r="E155" s="167">
        <v>35.30884780503046</v>
      </c>
      <c r="F155" s="167">
        <v>36.48084707375686</v>
      </c>
      <c r="G155" s="167">
        <v>36.782370758240454</v>
      </c>
      <c r="H155" s="168">
        <f t="shared" si="5"/>
        <v>1.366905618988568</v>
      </c>
      <c r="I155" s="180">
        <f t="shared" si="7"/>
        <v>0.3015236844835911</v>
      </c>
      <c r="J155" s="171">
        <v>25</v>
      </c>
    </row>
    <row r="156" spans="1:10" ht="11.25">
      <c r="A156" s="178" t="s">
        <v>99</v>
      </c>
      <c r="B156" s="167">
        <v>10.189945583422855</v>
      </c>
      <c r="C156" s="167">
        <v>10.615364746008382</v>
      </c>
      <c r="D156" s="179">
        <v>11.089969478133433</v>
      </c>
      <c r="E156" s="167">
        <v>10.631762990429658</v>
      </c>
      <c r="F156" s="167">
        <v>12.557474997082037</v>
      </c>
      <c r="G156" s="167">
        <v>14.420863033484308</v>
      </c>
      <c r="H156" s="168">
        <f t="shared" si="5"/>
        <v>0.5918823534147957</v>
      </c>
      <c r="I156" s="180">
        <f t="shared" si="7"/>
        <v>1.8633880364022701</v>
      </c>
      <c r="J156" s="171">
        <v>68</v>
      </c>
    </row>
    <row r="157" spans="1:10" ht="11.25">
      <c r="A157" s="178" t="s">
        <v>243</v>
      </c>
      <c r="B157" s="167">
        <v>3.8132816691370794</v>
      </c>
      <c r="C157" s="167">
        <v>4.754343722009671</v>
      </c>
      <c r="D157" s="179">
        <v>4.4482320831973166</v>
      </c>
      <c r="E157" s="167">
        <v>4.0699449488745385</v>
      </c>
      <c r="F157" s="167">
        <v>4.231702010116786</v>
      </c>
      <c r="G157" s="167">
        <v>3.992035197475453</v>
      </c>
      <c r="H157" s="168">
        <f t="shared" si="5"/>
        <v>0.10460508524492662</v>
      </c>
      <c r="I157" s="180">
        <f t="shared" si="7"/>
        <v>-0.23966681264133305</v>
      </c>
      <c r="J157" s="171">
        <v>132</v>
      </c>
    </row>
    <row r="158" spans="1:10" ht="11.25">
      <c r="A158" s="178" t="s">
        <v>156</v>
      </c>
      <c r="B158" s="167">
        <v>13.18240490789441</v>
      </c>
      <c r="C158" s="167">
        <v>10.60746262362752</v>
      </c>
      <c r="D158" s="179">
        <v>11.176033189002851</v>
      </c>
      <c r="E158" s="167">
        <v>13.7239887836773</v>
      </c>
      <c r="F158" s="167">
        <v>12.87619566476241</v>
      </c>
      <c r="G158" s="167">
        <v>15.884347602086748</v>
      </c>
      <c r="H158" s="168">
        <f t="shared" si="5"/>
        <v>-0.07655231078300018</v>
      </c>
      <c r="I158" s="180">
        <f t="shared" si="7"/>
        <v>3.008151937324339</v>
      </c>
      <c r="J158" s="171">
        <v>62</v>
      </c>
    </row>
    <row r="159" spans="1:10" ht="11.25">
      <c r="A159" s="178" t="s">
        <v>80</v>
      </c>
      <c r="B159" s="167">
        <v>8.760567241734792</v>
      </c>
      <c r="C159" s="167">
        <v>7.622247867480166</v>
      </c>
      <c r="D159" s="179">
        <v>7.038217119445692</v>
      </c>
      <c r="E159" s="167">
        <v>7.231941469703358</v>
      </c>
      <c r="F159" s="167">
        <v>6.9506556668591335</v>
      </c>
      <c r="G159" s="167">
        <v>6.516254890419075</v>
      </c>
      <c r="H159" s="168">
        <f t="shared" si="5"/>
        <v>-0.45247789371891467</v>
      </c>
      <c r="I159" s="180">
        <f t="shared" si="7"/>
        <v>-0.43440077644005815</v>
      </c>
      <c r="J159" s="171">
        <v>107</v>
      </c>
    </row>
    <row r="160" spans="1:10" ht="11.25">
      <c r="A160" s="178" t="s">
        <v>194</v>
      </c>
      <c r="B160" s="167">
        <v>25.601469082945847</v>
      </c>
      <c r="C160" s="167">
        <v>27.091406802156765</v>
      </c>
      <c r="D160" s="179">
        <v>27.085436958255034</v>
      </c>
      <c r="E160" s="167">
        <v>32.59898353032876</v>
      </c>
      <c r="F160" s="167">
        <v>35.6428220029678</v>
      </c>
      <c r="G160" s="167">
        <v>31.98283632784277</v>
      </c>
      <c r="H160" s="168">
        <f t="shared" si="5"/>
        <v>2.5103382300054875</v>
      </c>
      <c r="I160" s="180">
        <f t="shared" si="7"/>
        <v>-3.6599856751250286</v>
      </c>
      <c r="J160" s="171">
        <v>30</v>
      </c>
    </row>
    <row r="161" spans="1:10" ht="11.25">
      <c r="A161" s="178" t="s">
        <v>158</v>
      </c>
      <c r="B161" s="167">
        <v>1.7685755919471982</v>
      </c>
      <c r="C161" s="167">
        <v>3.0022331175181836</v>
      </c>
      <c r="D161" s="179">
        <v>3.2228248334037604</v>
      </c>
      <c r="E161" s="167">
        <v>3.7593735949082725</v>
      </c>
      <c r="F161" s="167">
        <v>3.8118228118962385</v>
      </c>
      <c r="G161" s="167">
        <v>3.7047400122913583</v>
      </c>
      <c r="H161" s="168">
        <f t="shared" si="5"/>
        <v>0.5108118049872601</v>
      </c>
      <c r="I161" s="180">
        <f t="shared" si="7"/>
        <v>-0.10708279960488021</v>
      </c>
      <c r="J161" s="171">
        <v>142</v>
      </c>
    </row>
    <row r="162" spans="1:10" s="184" customFormat="1" ht="11.25">
      <c r="A162" s="185" t="s">
        <v>63</v>
      </c>
      <c r="B162" s="181">
        <v>11.184791048768936</v>
      </c>
      <c r="C162" s="181">
        <v>10.809463596019633</v>
      </c>
      <c r="D162" s="182">
        <v>14.88259898691688</v>
      </c>
      <c r="E162" s="181">
        <v>16.729141281649497</v>
      </c>
      <c r="F162" s="181">
        <v>23.62051833860437</v>
      </c>
      <c r="G162" s="181">
        <v>22.810304475569847</v>
      </c>
      <c r="H162" s="183">
        <f t="shared" si="5"/>
        <v>3.1089318224588585</v>
      </c>
      <c r="I162" s="183">
        <f t="shared" si="7"/>
        <v>-0.810213863034523</v>
      </c>
      <c r="J162" s="184">
        <v>45</v>
      </c>
    </row>
    <row r="163" spans="1:10" s="184" customFormat="1" ht="16.5" customHeight="1">
      <c r="A163" s="185" t="s">
        <v>195</v>
      </c>
      <c r="B163" s="181">
        <v>38.05712557671995</v>
      </c>
      <c r="C163" s="181">
        <v>39.215483336560595</v>
      </c>
      <c r="D163" s="182">
        <v>46.7045786199832</v>
      </c>
      <c r="E163" s="181">
        <v>48.20689679573001</v>
      </c>
      <c r="F163" s="181">
        <v>48.802906609586884</v>
      </c>
      <c r="G163" s="181">
        <v>60.45483567315567</v>
      </c>
      <c r="H163" s="183">
        <f t="shared" si="5"/>
        <v>2.686445258216734</v>
      </c>
      <c r="I163" s="183">
        <f t="shared" si="7"/>
        <v>11.651929063568787</v>
      </c>
      <c r="J163" s="184">
        <v>16</v>
      </c>
    </row>
    <row r="164" spans="1:10" ht="11.25">
      <c r="A164" s="178" t="s">
        <v>348</v>
      </c>
      <c r="B164" s="167">
        <v>81.68547471616367</v>
      </c>
      <c r="C164" s="167">
        <v>79.58084848455584</v>
      </c>
      <c r="D164" s="179">
        <v>81.53004328691152</v>
      </c>
      <c r="E164" s="167">
        <v>76.76642613492254</v>
      </c>
      <c r="F164" s="167">
        <v>77.98812593669422</v>
      </c>
      <c r="G164" s="167">
        <v>84.82225500461658</v>
      </c>
      <c r="H164" s="168">
        <f t="shared" si="5"/>
        <v>-0.9243371948673627</v>
      </c>
      <c r="I164" s="180">
        <f t="shared" si="7"/>
        <v>6.834129067922362</v>
      </c>
      <c r="J164" s="171">
        <v>6</v>
      </c>
    </row>
    <row r="165" spans="1:10" ht="12.75" customHeight="1">
      <c r="A165" s="170" t="s">
        <v>411</v>
      </c>
      <c r="B165" s="171"/>
      <c r="C165" s="171"/>
      <c r="D165" s="171"/>
      <c r="E165" s="171"/>
      <c r="F165" s="171"/>
      <c r="H165" s="168"/>
      <c r="I165" s="180"/>
      <c r="J165" s="171"/>
    </row>
    <row r="166" spans="1:10" ht="12.75" customHeight="1">
      <c r="A166" s="178" t="s">
        <v>412</v>
      </c>
      <c r="B166" s="167">
        <v>8.096264726432183</v>
      </c>
      <c r="C166" s="167">
        <v>8.59465123600721</v>
      </c>
      <c r="D166" s="179">
        <v>8.714964271453052</v>
      </c>
      <c r="E166" s="167">
        <v>10.577216093005049</v>
      </c>
      <c r="F166" s="167">
        <v>10.458391453004523</v>
      </c>
      <c r="G166" s="167">
        <v>9.536033944434427</v>
      </c>
      <c r="H166" s="168">
        <f>(F166-B166)/4</f>
        <v>0.590531681643085</v>
      </c>
      <c r="I166" s="180">
        <f>G166-F166</f>
        <v>-0.9223575085700961</v>
      </c>
      <c r="J166" s="171">
        <v>83</v>
      </c>
    </row>
    <row r="167" spans="1:10" ht="12.75" customHeight="1">
      <c r="A167" s="178" t="s">
        <v>7</v>
      </c>
      <c r="B167" s="167">
        <v>83.30417163773703</v>
      </c>
      <c r="C167" s="167">
        <v>87.61871653942981</v>
      </c>
      <c r="D167" s="179">
        <v>85.79560959131157</v>
      </c>
      <c r="E167" s="167">
        <v>83.67643602691173</v>
      </c>
      <c r="F167" s="167">
        <v>82.4504287183267</v>
      </c>
      <c r="G167" s="167">
        <v>82.4311601779655</v>
      </c>
      <c r="H167" s="168">
        <f t="shared" si="5"/>
        <v>-0.21343572985258064</v>
      </c>
      <c r="I167" s="180">
        <f>G167-F167</f>
        <v>-0.019268540361210285</v>
      </c>
      <c r="J167" s="171">
        <v>9</v>
      </c>
    </row>
    <row r="168" spans="1:10" ht="12.75" customHeight="1">
      <c r="A168" s="178" t="s">
        <v>182</v>
      </c>
      <c r="B168" s="167">
        <v>16.438962559338513</v>
      </c>
      <c r="C168" s="167">
        <v>16.58062942954079</v>
      </c>
      <c r="D168" s="179">
        <v>16.812115144945043</v>
      </c>
      <c r="E168" s="167">
        <v>21.275975505693726</v>
      </c>
      <c r="F168" s="167">
        <v>22.875678216358924</v>
      </c>
      <c r="G168" s="167">
        <v>22.27588564245725</v>
      </c>
      <c r="H168" s="168">
        <f t="shared" si="5"/>
        <v>1.6091789142551027</v>
      </c>
      <c r="I168" s="180">
        <f>G168-F168</f>
        <v>-0.5997925739016736</v>
      </c>
      <c r="J168" s="171">
        <v>46</v>
      </c>
    </row>
    <row r="169" spans="1:10" ht="12.75" customHeight="1">
      <c r="A169" s="178" t="s">
        <v>245</v>
      </c>
      <c r="B169" s="167">
        <v>3.9222191458076474</v>
      </c>
      <c r="C169" s="167">
        <v>4.478811619467422</v>
      </c>
      <c r="D169" s="179">
        <v>4.4072398180990975</v>
      </c>
      <c r="E169" s="167">
        <v>4.339529477966555</v>
      </c>
      <c r="F169" s="167">
        <v>4.364563752681431</v>
      </c>
      <c r="G169" s="167">
        <v>4.217940185710551</v>
      </c>
      <c r="H169" s="168">
        <f t="shared" si="5"/>
        <v>0.11058615171844599</v>
      </c>
      <c r="I169" s="180">
        <f>G169-F169</f>
        <v>-0.14662356697087997</v>
      </c>
      <c r="J169" s="171">
        <v>127</v>
      </c>
    </row>
    <row r="170" spans="1:10" ht="12.75" customHeight="1">
      <c r="A170" s="178" t="s">
        <v>413</v>
      </c>
      <c r="D170" s="179"/>
      <c r="G170" s="167"/>
      <c r="H170" s="168"/>
      <c r="I170" s="180"/>
      <c r="J170" s="171"/>
    </row>
    <row r="171" spans="1:10" ht="12.75" customHeight="1">
      <c r="A171" s="178" t="s">
        <v>414</v>
      </c>
      <c r="B171" s="167">
        <v>18.22104443088291</v>
      </c>
      <c r="C171" s="167">
        <v>19.901485265896483</v>
      </c>
      <c r="D171" s="179">
        <v>18.61715900903704</v>
      </c>
      <c r="E171" s="167">
        <v>20.259150892078335</v>
      </c>
      <c r="F171" s="167">
        <v>20.460086531665972</v>
      </c>
      <c r="G171" s="167">
        <v>20.426875648481367</v>
      </c>
      <c r="H171" s="168">
        <f>(F171-B171)/4</f>
        <v>0.5597605251957658</v>
      </c>
      <c r="I171" s="180">
        <f>G171-F171</f>
        <v>-0.03321088318460497</v>
      </c>
      <c r="J171" s="171">
        <v>49</v>
      </c>
    </row>
    <row r="172" spans="1:10" ht="12.75" customHeight="1">
      <c r="A172" s="178" t="s">
        <v>228</v>
      </c>
      <c r="B172" s="167">
        <v>12.860851764795967</v>
      </c>
      <c r="C172" s="167">
        <v>14.296732601739768</v>
      </c>
      <c r="D172" s="179">
        <v>15.140380550077511</v>
      </c>
      <c r="E172" s="167">
        <v>17.585313174320287</v>
      </c>
      <c r="F172" s="167">
        <v>18.732342694510027</v>
      </c>
      <c r="G172" s="167">
        <v>26.38706889457535</v>
      </c>
      <c r="H172" s="168">
        <f t="shared" si="5"/>
        <v>1.467872732428515</v>
      </c>
      <c r="I172" s="180">
        <f>G172-F172</f>
        <v>7.654726200065323</v>
      </c>
      <c r="J172" s="171">
        <v>39</v>
      </c>
    </row>
    <row r="173" spans="1:10" ht="12.75" customHeight="1">
      <c r="A173" s="186" t="s">
        <v>196</v>
      </c>
      <c r="B173" s="187">
        <v>19.20832476939063</v>
      </c>
      <c r="C173" s="187">
        <v>10.175421607505497</v>
      </c>
      <c r="D173" s="187">
        <v>9.394203442979501</v>
      </c>
      <c r="E173" s="187">
        <v>14.283718530888473</v>
      </c>
      <c r="F173" s="187">
        <v>14.443905281593295</v>
      </c>
      <c r="G173" s="187">
        <v>14.613198540953112</v>
      </c>
      <c r="H173" s="188">
        <f t="shared" si="5"/>
        <v>-1.1911048719493333</v>
      </c>
      <c r="I173" s="189">
        <f>G173-F173</f>
        <v>0.16929325935981687</v>
      </c>
      <c r="J173" s="190">
        <v>66</v>
      </c>
    </row>
    <row r="174" spans="8:10" ht="11.25">
      <c r="H174" s="168"/>
      <c r="I174" s="191"/>
      <c r="J174" s="171"/>
    </row>
    <row r="175" spans="1:10" ht="33.75" customHeight="1">
      <c r="A175" s="229" t="s">
        <v>415</v>
      </c>
      <c r="B175" s="229"/>
      <c r="C175" s="229"/>
      <c r="D175" s="229"/>
      <c r="E175" s="229"/>
      <c r="F175" s="229"/>
      <c r="G175" s="229"/>
      <c r="H175" s="229"/>
      <c r="I175" s="229"/>
      <c r="J175" s="229"/>
    </row>
    <row r="176" spans="1:10" ht="11.25">
      <c r="A176" s="229"/>
      <c r="B176" s="229"/>
      <c r="C176" s="229"/>
      <c r="D176" s="229"/>
      <c r="E176" s="229"/>
      <c r="F176" s="229"/>
      <c r="G176" s="229"/>
      <c r="H176" s="229"/>
      <c r="I176" s="229"/>
      <c r="J176" s="229"/>
    </row>
    <row r="177" spans="1:10" ht="11.25">
      <c r="A177" s="229"/>
      <c r="B177" s="229"/>
      <c r="C177" s="229"/>
      <c r="D177" s="229"/>
      <c r="E177" s="229"/>
      <c r="F177" s="229"/>
      <c r="G177" s="229"/>
      <c r="H177" s="229"/>
      <c r="I177" s="229"/>
      <c r="J177" s="229"/>
    </row>
    <row r="178" spans="1:10" ht="11.25">
      <c r="A178" s="229"/>
      <c r="B178" s="229"/>
      <c r="C178" s="229"/>
      <c r="D178" s="229"/>
      <c r="E178" s="229"/>
      <c r="F178" s="229"/>
      <c r="G178" s="229"/>
      <c r="H178" s="229"/>
      <c r="I178" s="229"/>
      <c r="J178" s="229"/>
    </row>
    <row r="179" spans="8:9" ht="11.25">
      <c r="H179" s="168"/>
      <c r="I179" s="191"/>
    </row>
    <row r="180" ht="11.25">
      <c r="H180" s="168"/>
    </row>
    <row r="181" ht="11.25">
      <c r="H181" s="168"/>
    </row>
    <row r="182" ht="11.25">
      <c r="H182" s="168"/>
    </row>
  </sheetData>
  <mergeCells count="4">
    <mergeCell ref="C2:G2"/>
    <mergeCell ref="C3:G3"/>
    <mergeCell ref="B4:I4"/>
    <mergeCell ref="A175:J178"/>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Unctad User</dc:creator>
  <cp:keywords/>
  <dc:description/>
  <cp:lastModifiedBy>Unctad User</cp:lastModifiedBy>
  <cp:lastPrinted>2010-03-23T14:20:55Z</cp:lastPrinted>
  <dcterms:created xsi:type="dcterms:W3CDTF">2009-08-20T14:02:22Z</dcterms:created>
  <dcterms:modified xsi:type="dcterms:W3CDTF">2010-03-26T10:36:27Z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arentDocId">
    <vt:lpwstr>12455.0000000000</vt:lpwstr>
  </property>
  <property fmtid="{D5CDD505-2E9C-101B-9397-08002B2CF9AE}" pid="3" name="Russian">
    <vt:lpwstr>0</vt:lpwstr>
  </property>
  <property fmtid="{D5CDD505-2E9C-101B-9397-08002B2CF9AE}" pid="4" name="Chinese">
    <vt:lpwstr>0</vt:lpwstr>
  </property>
  <property fmtid="{D5CDD505-2E9C-101B-9397-08002B2CF9AE}" pid="5" name="DocumentLabel">
    <vt:lpwstr>Tables for Annexes I-IV</vt:lpwstr>
  </property>
  <property fmtid="{D5CDD505-2E9C-101B-9397-08002B2CF9AE}" pid="6" name="IsMigrated">
    <vt:lpwstr>1.00000000000000</vt:lpwstr>
  </property>
  <property fmtid="{D5CDD505-2E9C-101B-9397-08002B2CF9AE}" pid="7" name="Arabic">
    <vt:lpwstr>0</vt:lpwstr>
  </property>
  <property fmtid="{D5CDD505-2E9C-101B-9397-08002B2CF9AE}" pid="8" name="PublicationLinkId">
    <vt:lpwstr>1696.00000000000</vt:lpwstr>
  </property>
  <property fmtid="{D5CDD505-2E9C-101B-9397-08002B2CF9AE}" pid="9" name="D8ContentType">
    <vt:lpwstr>Chapter Download</vt:lpwstr>
  </property>
  <property fmtid="{D5CDD505-2E9C-101B-9397-08002B2CF9AE}" pid="10" name="UNCTADLanguage">
    <vt:lpwstr>EN</vt:lpwstr>
  </property>
</Properties>
</file>